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PLANEJAMENTO CGCIN\"/>
    </mc:Choice>
  </mc:AlternateContent>
  <bookViews>
    <workbookView xWindow="-120" yWindow="-120" windowWidth="29040" windowHeight="15840" tabRatio="739" activeTab="2"/>
  </bookViews>
  <sheets>
    <sheet name="CAD_f" sheetId="55" r:id="rId1"/>
    <sheet name="CAD_a" sheetId="60" r:id="rId2"/>
    <sheet name="5W" sheetId="61" r:id="rId3"/>
    <sheet name="2H" sheetId="75" r:id="rId4"/>
    <sheet name="EXE" sheetId="76" r:id="rId5"/>
    <sheet name="REL_pa" sheetId="77" r:id="rId6"/>
    <sheet name="REL_g" sheetId="78" r:id="rId7"/>
    <sheet name="DASH" sheetId="80" r:id="rId8"/>
    <sheet name="INI" sheetId="11" r:id="rId9"/>
    <sheet name="DUV" sheetId="52" r:id="rId10"/>
    <sheet name="SUG" sheetId="53" r:id="rId11"/>
    <sheet name="LUZ" sheetId="54" r:id="rId12"/>
  </sheets>
  <calcPr calcId="162913" concurrentCalc="0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75" l="1"/>
  <c r="H6" i="61"/>
  <c r="H6" i="75"/>
  <c r="H7" i="61"/>
  <c r="H7" i="75"/>
  <c r="H8" i="61"/>
  <c r="H8" i="75"/>
  <c r="H9" i="61"/>
  <c r="H9" i="75"/>
  <c r="H10" i="61"/>
  <c r="H10" i="75"/>
  <c r="H11" i="61"/>
  <c r="H11" i="75"/>
  <c r="H12" i="61"/>
  <c r="H12" i="75"/>
  <c r="H13" i="61"/>
  <c r="H13" i="75"/>
  <c r="H14" i="61"/>
  <c r="H14" i="75"/>
  <c r="H15" i="61"/>
  <c r="H15" i="75"/>
  <c r="H16" i="75"/>
  <c r="H17" i="75"/>
  <c r="H18" i="75"/>
  <c r="H19" i="75"/>
  <c r="H20" i="75"/>
  <c r="H21" i="75"/>
  <c r="H22" i="75"/>
  <c r="H23" i="75"/>
  <c r="H24" i="75"/>
  <c r="H25" i="75"/>
  <c r="H26" i="75"/>
  <c r="H27" i="75"/>
  <c r="H28" i="75"/>
  <c r="H29" i="75"/>
  <c r="H30" i="75"/>
  <c r="H31" i="75"/>
  <c r="H32" i="75"/>
  <c r="H33" i="75"/>
  <c r="H35" i="75"/>
  <c r="H36" i="75"/>
  <c r="H37" i="75"/>
  <c r="H38" i="75"/>
  <c r="H39" i="75"/>
  <c r="H40" i="75"/>
  <c r="H41" i="75"/>
  <c r="H42" i="75"/>
  <c r="H43" i="75"/>
  <c r="H44" i="75"/>
  <c r="H45" i="75"/>
  <c r="H46" i="75"/>
  <c r="H47" i="75"/>
  <c r="H48" i="75"/>
  <c r="H49" i="75"/>
  <c r="H50" i="75"/>
  <c r="H51" i="75"/>
  <c r="H52" i="75"/>
  <c r="H53" i="75"/>
  <c r="H54" i="75"/>
  <c r="H55" i="75"/>
  <c r="H56" i="75"/>
  <c r="H57" i="75"/>
  <c r="H58" i="75"/>
  <c r="H59" i="75"/>
  <c r="H60" i="75"/>
  <c r="H61" i="75"/>
  <c r="H62" i="75"/>
  <c r="H63" i="75"/>
  <c r="H64" i="75"/>
  <c r="H65" i="75"/>
  <c r="H66" i="75"/>
  <c r="H67" i="75"/>
  <c r="H68" i="75"/>
  <c r="H69" i="75"/>
  <c r="H70" i="75"/>
  <c r="H71" i="75"/>
  <c r="H72" i="75"/>
  <c r="H73" i="75"/>
  <c r="H74" i="75"/>
  <c r="H75" i="75"/>
  <c r="H76" i="75"/>
  <c r="H77" i="75"/>
  <c r="H78" i="75"/>
  <c r="H79" i="75"/>
  <c r="H80" i="75"/>
  <c r="H81" i="75"/>
  <c r="H82" i="75"/>
  <c r="H83" i="75"/>
  <c r="H84" i="75"/>
  <c r="H85" i="75"/>
  <c r="H86" i="75"/>
  <c r="H87" i="75"/>
  <c r="H88" i="75"/>
  <c r="H89" i="75"/>
  <c r="H90" i="75"/>
  <c r="H91" i="75"/>
  <c r="H92" i="75"/>
  <c r="H93" i="75"/>
  <c r="H94" i="75"/>
  <c r="H95" i="75"/>
  <c r="H96" i="75"/>
  <c r="H97" i="75"/>
  <c r="H98" i="75"/>
  <c r="H99" i="75"/>
  <c r="H100" i="75"/>
  <c r="H101" i="75"/>
  <c r="H102" i="75"/>
  <c r="H103" i="75"/>
  <c r="H104" i="75"/>
  <c r="H105" i="75"/>
  <c r="H106" i="75"/>
  <c r="H107" i="75"/>
  <c r="H108" i="75"/>
  <c r="H109" i="75"/>
  <c r="H110" i="75"/>
  <c r="H111" i="75"/>
  <c r="H112" i="75"/>
  <c r="H113" i="75"/>
  <c r="H114" i="75"/>
  <c r="H115" i="75"/>
  <c r="H116" i="75"/>
  <c r="H117" i="75"/>
  <c r="H118" i="75"/>
  <c r="H119" i="75"/>
  <c r="H120" i="75"/>
  <c r="H121" i="75"/>
  <c r="H122" i="75"/>
  <c r="H123" i="75"/>
  <c r="H124" i="75"/>
  <c r="H125" i="75"/>
  <c r="H126" i="75"/>
  <c r="H127" i="75"/>
  <c r="H128" i="75"/>
  <c r="H129" i="75"/>
  <c r="H130" i="75"/>
  <c r="H131" i="75"/>
  <c r="H132" i="75"/>
  <c r="H133" i="75"/>
  <c r="H134" i="75"/>
  <c r="H135" i="75"/>
  <c r="H136" i="75"/>
  <c r="H137" i="75"/>
  <c r="H138" i="75"/>
  <c r="H139" i="75"/>
  <c r="H140" i="75"/>
  <c r="H141" i="75"/>
  <c r="H142" i="75"/>
  <c r="H143" i="75"/>
  <c r="H144" i="75"/>
  <c r="H145" i="75"/>
  <c r="H146" i="75"/>
  <c r="H147" i="75"/>
  <c r="H148" i="75"/>
  <c r="H149" i="75"/>
  <c r="H150" i="75"/>
  <c r="H151" i="75"/>
  <c r="H152" i="75"/>
  <c r="H153" i="75"/>
  <c r="H154" i="75"/>
  <c r="H155" i="75"/>
  <c r="H156" i="75"/>
  <c r="H157" i="75"/>
  <c r="H158" i="75"/>
  <c r="H159" i="75"/>
  <c r="H160" i="75"/>
  <c r="H161" i="75"/>
  <c r="H162" i="75"/>
  <c r="H163" i="75"/>
  <c r="H164" i="75"/>
  <c r="H165" i="75"/>
  <c r="H166" i="75"/>
  <c r="H167" i="75"/>
  <c r="H168" i="75"/>
  <c r="H169" i="75"/>
  <c r="H170" i="75"/>
  <c r="H171" i="75"/>
  <c r="H172" i="75"/>
  <c r="H173" i="75"/>
  <c r="H174" i="75"/>
  <c r="H175" i="75"/>
  <c r="H176" i="75"/>
  <c r="H177" i="75"/>
  <c r="H178" i="75"/>
  <c r="H179" i="75"/>
  <c r="H180" i="75"/>
  <c r="H181" i="75"/>
  <c r="H182" i="75"/>
  <c r="H183" i="75"/>
  <c r="H184" i="75"/>
  <c r="H185" i="75"/>
  <c r="H186" i="75"/>
  <c r="H187" i="75"/>
  <c r="H188" i="75"/>
  <c r="H189" i="75"/>
  <c r="H190" i="75"/>
  <c r="H191" i="75"/>
  <c r="H192" i="75"/>
  <c r="H193" i="75"/>
  <c r="H194" i="75"/>
  <c r="H195" i="75"/>
  <c r="H196" i="75"/>
  <c r="H197" i="75"/>
  <c r="H198" i="75"/>
  <c r="H199" i="75"/>
  <c r="H200" i="75"/>
  <c r="H201" i="75"/>
  <c r="H202" i="75"/>
  <c r="H203" i="75"/>
  <c r="H204" i="75"/>
  <c r="H205" i="75"/>
  <c r="H206" i="75"/>
  <c r="H207" i="75"/>
  <c r="H208" i="75"/>
  <c r="H209" i="75"/>
  <c r="H210" i="75"/>
  <c r="H211" i="75"/>
  <c r="H212" i="75"/>
  <c r="H213" i="75"/>
  <c r="H214" i="75"/>
  <c r="H215" i="75"/>
  <c r="H216" i="75"/>
  <c r="H217" i="75"/>
  <c r="H218" i="75"/>
  <c r="H219" i="75"/>
  <c r="H220" i="75"/>
  <c r="H221" i="75"/>
  <c r="H222" i="75"/>
  <c r="H223" i="75"/>
  <c r="H224" i="75"/>
  <c r="H225" i="75"/>
  <c r="H226" i="75"/>
  <c r="H227" i="75"/>
  <c r="H228" i="75"/>
  <c r="H229" i="75"/>
  <c r="H230" i="75"/>
  <c r="H231" i="75"/>
  <c r="H232" i="75"/>
  <c r="H233" i="75"/>
  <c r="H234" i="75"/>
  <c r="H235" i="75"/>
  <c r="H236" i="75"/>
  <c r="H237" i="75"/>
  <c r="H238" i="75"/>
  <c r="H239" i="75"/>
  <c r="H240" i="75"/>
  <c r="H241" i="75"/>
  <c r="H242" i="75"/>
  <c r="H243" i="75"/>
  <c r="H244" i="75"/>
  <c r="H245" i="75"/>
  <c r="H246" i="75"/>
  <c r="H247" i="75"/>
  <c r="H248" i="75"/>
  <c r="H249" i="75"/>
  <c r="H250" i="75"/>
  <c r="H251" i="75"/>
  <c r="H252" i="75"/>
  <c r="H253" i="75"/>
  <c r="H254" i="75"/>
  <c r="H255" i="75"/>
  <c r="H256" i="75"/>
  <c r="H257" i="75"/>
  <c r="H258" i="75"/>
  <c r="H259" i="75"/>
  <c r="H260" i="75"/>
  <c r="H261" i="75"/>
  <c r="H262" i="75"/>
  <c r="H263" i="75"/>
  <c r="H264" i="75"/>
  <c r="H265" i="75"/>
  <c r="H266" i="75"/>
  <c r="H267" i="75"/>
  <c r="H268" i="75"/>
  <c r="H269" i="75"/>
  <c r="H270" i="75"/>
  <c r="H271" i="75"/>
  <c r="H272" i="75"/>
  <c r="H273" i="75"/>
  <c r="H274" i="75"/>
  <c r="H275" i="75"/>
  <c r="H276" i="75"/>
  <c r="H277" i="75"/>
  <c r="H278" i="75"/>
  <c r="H279" i="75"/>
  <c r="H280" i="75"/>
  <c r="H281" i="75"/>
  <c r="H282" i="75"/>
  <c r="H283" i="75"/>
  <c r="H284" i="75"/>
  <c r="H285" i="75"/>
  <c r="H286" i="75"/>
  <c r="H287" i="75"/>
  <c r="H288" i="75"/>
  <c r="H289" i="75"/>
  <c r="H290" i="75"/>
  <c r="H291" i="75"/>
  <c r="H292" i="75"/>
  <c r="H293" i="75"/>
  <c r="H294" i="75"/>
  <c r="H295" i="75"/>
  <c r="H296" i="75"/>
  <c r="H297" i="75"/>
  <c r="H298" i="75"/>
  <c r="H299" i="75"/>
  <c r="H300" i="75"/>
  <c r="H301" i="75"/>
  <c r="H302" i="75"/>
  <c r="H303" i="75"/>
  <c r="H304" i="75"/>
  <c r="H305" i="75"/>
  <c r="H306" i="75"/>
  <c r="H307" i="75"/>
  <c r="H308" i="75"/>
  <c r="H309" i="75"/>
  <c r="H310" i="75"/>
  <c r="H311" i="75"/>
  <c r="H312" i="75"/>
  <c r="H313" i="75"/>
  <c r="H314" i="75"/>
  <c r="H315" i="75"/>
  <c r="H316" i="75"/>
  <c r="H317" i="75"/>
  <c r="H318" i="75"/>
  <c r="H319" i="75"/>
  <c r="H320" i="75"/>
  <c r="H321" i="75"/>
  <c r="H322" i="75"/>
  <c r="H323" i="75"/>
  <c r="H324" i="75"/>
  <c r="H325" i="75"/>
  <c r="H326" i="75"/>
  <c r="H327" i="75"/>
  <c r="H328" i="75"/>
  <c r="H329" i="75"/>
  <c r="H330" i="75"/>
  <c r="H331" i="75"/>
  <c r="H332" i="75"/>
  <c r="H333" i="75"/>
  <c r="H334" i="75"/>
  <c r="H335" i="75"/>
  <c r="H336" i="75"/>
  <c r="H337" i="75"/>
  <c r="H338" i="75"/>
  <c r="H339" i="75"/>
  <c r="H340" i="75"/>
  <c r="H341" i="75"/>
  <c r="H342" i="75"/>
  <c r="H343" i="75"/>
  <c r="H344" i="75"/>
  <c r="H345" i="75"/>
  <c r="H346" i="75"/>
  <c r="H347" i="75"/>
  <c r="H348" i="75"/>
  <c r="H349" i="75"/>
  <c r="H350" i="75"/>
  <c r="H351" i="75"/>
  <c r="H352" i="75"/>
  <c r="H353" i="75"/>
  <c r="H354" i="75"/>
  <c r="H355" i="75"/>
  <c r="H356" i="75"/>
  <c r="H357" i="75"/>
  <c r="H358" i="75"/>
  <c r="H359" i="75"/>
  <c r="H360" i="75"/>
  <c r="H361" i="75"/>
  <c r="H362" i="75"/>
  <c r="H363" i="75"/>
  <c r="H364" i="75"/>
  <c r="H365" i="75"/>
  <c r="H366" i="75"/>
  <c r="H367" i="75"/>
  <c r="H368" i="75"/>
  <c r="H369" i="75"/>
  <c r="H370" i="75"/>
  <c r="H371" i="75"/>
  <c r="H372" i="75"/>
  <c r="H373" i="75"/>
  <c r="H374" i="75"/>
  <c r="H375" i="75"/>
  <c r="H376" i="75"/>
  <c r="H377" i="75"/>
  <c r="H378" i="75"/>
  <c r="H379" i="75"/>
  <c r="H380" i="75"/>
  <c r="H381" i="75"/>
  <c r="H382" i="75"/>
  <c r="H383" i="75"/>
  <c r="H384" i="75"/>
  <c r="H385" i="75"/>
  <c r="H386" i="75"/>
  <c r="H387" i="75"/>
  <c r="H388" i="75"/>
  <c r="H389" i="75"/>
  <c r="H390" i="75"/>
  <c r="H391" i="75"/>
  <c r="H392" i="75"/>
  <c r="H393" i="75"/>
  <c r="H394" i="75"/>
  <c r="H395" i="75"/>
  <c r="H396" i="75"/>
  <c r="H397" i="75"/>
  <c r="H398" i="75"/>
  <c r="H399" i="75"/>
  <c r="H400" i="75"/>
  <c r="H401" i="75"/>
  <c r="H402" i="75"/>
  <c r="H403" i="75"/>
  <c r="H404" i="75"/>
  <c r="H405" i="75"/>
  <c r="H406" i="75"/>
  <c r="H407" i="75"/>
  <c r="H408" i="75"/>
  <c r="H409" i="75"/>
  <c r="H410" i="75"/>
  <c r="H411" i="75"/>
  <c r="H412" i="75"/>
  <c r="H413" i="75"/>
  <c r="H414" i="75"/>
  <c r="H415" i="75"/>
  <c r="H416" i="75"/>
  <c r="H417" i="75"/>
  <c r="H418" i="75"/>
  <c r="H419" i="75"/>
  <c r="H420" i="75"/>
  <c r="H421" i="75"/>
  <c r="H422" i="75"/>
  <c r="H423" i="75"/>
  <c r="H424" i="75"/>
  <c r="H425" i="75"/>
  <c r="H426" i="75"/>
  <c r="H427" i="75"/>
  <c r="H428" i="75"/>
  <c r="H429" i="75"/>
  <c r="H430" i="75"/>
  <c r="H431" i="75"/>
  <c r="H432" i="75"/>
  <c r="H433" i="75"/>
  <c r="H434" i="75"/>
  <c r="H435" i="75"/>
  <c r="H436" i="75"/>
  <c r="H437" i="75"/>
  <c r="H438" i="75"/>
  <c r="H439" i="75"/>
  <c r="H440" i="75"/>
  <c r="H441" i="75"/>
  <c r="H442" i="75"/>
  <c r="H443" i="75"/>
  <c r="H444" i="75"/>
  <c r="H445" i="75"/>
  <c r="H446" i="75"/>
  <c r="H447" i="75"/>
  <c r="H448" i="75"/>
  <c r="H449" i="75"/>
  <c r="H450" i="75"/>
  <c r="H451" i="75"/>
  <c r="H452" i="75"/>
  <c r="H453" i="75"/>
  <c r="H454" i="75"/>
  <c r="H455" i="75"/>
  <c r="H456" i="75"/>
  <c r="H457" i="75"/>
  <c r="H458" i="75"/>
  <c r="H459" i="75"/>
  <c r="H460" i="75"/>
  <c r="H461" i="75"/>
  <c r="H462" i="75"/>
  <c r="H463" i="75"/>
  <c r="H464" i="75"/>
  <c r="H465" i="75"/>
  <c r="H466" i="75"/>
  <c r="H467" i="75"/>
  <c r="H468" i="75"/>
  <c r="H469" i="75"/>
  <c r="H470" i="75"/>
  <c r="H471" i="75"/>
  <c r="H472" i="75"/>
  <c r="H473" i="75"/>
  <c r="H474" i="75"/>
  <c r="H475" i="75"/>
  <c r="H476" i="75"/>
  <c r="H477" i="75"/>
  <c r="H478" i="75"/>
  <c r="H479" i="75"/>
  <c r="H480" i="75"/>
  <c r="H481" i="75"/>
  <c r="H482" i="75"/>
  <c r="H483" i="75"/>
  <c r="H484" i="75"/>
  <c r="H485" i="75"/>
  <c r="H486" i="75"/>
  <c r="H487" i="75"/>
  <c r="H488" i="75"/>
  <c r="H489" i="75"/>
  <c r="H490" i="75"/>
  <c r="H491" i="75"/>
  <c r="H492" i="75"/>
  <c r="H493" i="75"/>
  <c r="H494" i="75"/>
  <c r="H495" i="75"/>
  <c r="H496" i="75"/>
  <c r="H497" i="75"/>
  <c r="H498" i="75"/>
  <c r="H499" i="75"/>
  <c r="H500" i="75"/>
  <c r="H501" i="75"/>
  <c r="H502" i="75"/>
  <c r="H503" i="75"/>
  <c r="H504" i="75"/>
  <c r="H505" i="75"/>
  <c r="H506" i="75"/>
  <c r="H507" i="75"/>
  <c r="H508" i="75"/>
  <c r="H509" i="75"/>
  <c r="H510" i="75"/>
  <c r="H511" i="75"/>
  <c r="H512" i="75"/>
  <c r="H513" i="75"/>
  <c r="H514" i="75"/>
  <c r="H515" i="75"/>
  <c r="H516" i="75"/>
  <c r="H517" i="75"/>
  <c r="H518" i="75"/>
  <c r="H519" i="75"/>
  <c r="H520" i="75"/>
  <c r="H521" i="75"/>
  <c r="H522" i="75"/>
  <c r="H523" i="75"/>
  <c r="H524" i="75"/>
  <c r="H525" i="75"/>
  <c r="H526" i="75"/>
  <c r="H527" i="75"/>
  <c r="H528" i="75"/>
  <c r="H529" i="75"/>
  <c r="H530" i="75"/>
  <c r="H531" i="75"/>
  <c r="H532" i="75"/>
  <c r="H533" i="75"/>
  <c r="H534" i="75"/>
  <c r="H535" i="75"/>
  <c r="H536" i="75"/>
  <c r="H537" i="75"/>
  <c r="H538" i="75"/>
  <c r="H539" i="75"/>
  <c r="H540" i="75"/>
  <c r="H541" i="75"/>
  <c r="H542" i="75"/>
  <c r="H543" i="75"/>
  <c r="H544" i="75"/>
  <c r="H545" i="75"/>
  <c r="H546" i="75"/>
  <c r="H547" i="75"/>
  <c r="H548" i="75"/>
  <c r="H549" i="75"/>
  <c r="H550" i="75"/>
  <c r="H551" i="75"/>
  <c r="H552" i="75"/>
  <c r="H553" i="75"/>
  <c r="H554" i="75"/>
  <c r="H555" i="75"/>
  <c r="H556" i="75"/>
  <c r="H557" i="75"/>
  <c r="H558" i="75"/>
  <c r="H559" i="75"/>
  <c r="H560" i="75"/>
  <c r="H561" i="75"/>
  <c r="H562" i="75"/>
  <c r="H563" i="75"/>
  <c r="H564" i="75"/>
  <c r="H565" i="75"/>
  <c r="H566" i="75"/>
  <c r="H567" i="75"/>
  <c r="H568" i="75"/>
  <c r="H569" i="75"/>
  <c r="H570" i="75"/>
  <c r="H571" i="75"/>
  <c r="H572" i="75"/>
  <c r="H573" i="75"/>
  <c r="H574" i="75"/>
  <c r="H575" i="75"/>
  <c r="H576" i="75"/>
  <c r="H577" i="75"/>
  <c r="H578" i="75"/>
  <c r="H579" i="75"/>
  <c r="H580" i="75"/>
  <c r="H581" i="75"/>
  <c r="H582" i="75"/>
  <c r="H583" i="75"/>
  <c r="H584" i="75"/>
  <c r="H585" i="75"/>
  <c r="H586" i="75"/>
  <c r="H587" i="75"/>
  <c r="H588" i="75"/>
  <c r="H589" i="75"/>
  <c r="H590" i="75"/>
  <c r="H591" i="75"/>
  <c r="H592" i="75"/>
  <c r="H593" i="75"/>
  <c r="H594" i="75"/>
  <c r="H595" i="75"/>
  <c r="H596" i="75"/>
  <c r="H597" i="75"/>
  <c r="H598" i="75"/>
  <c r="H599" i="75"/>
  <c r="H600" i="75"/>
  <c r="H601" i="75"/>
  <c r="H602" i="75"/>
  <c r="H603" i="75"/>
  <c r="H604" i="75"/>
  <c r="H605" i="75"/>
  <c r="H606" i="75"/>
  <c r="H607" i="75"/>
  <c r="H608" i="75"/>
  <c r="H609" i="75"/>
  <c r="H610" i="75"/>
  <c r="H611" i="75"/>
  <c r="H612" i="75"/>
  <c r="H613" i="75"/>
  <c r="H614" i="75"/>
  <c r="H615" i="75"/>
  <c r="H616" i="75"/>
  <c r="H617" i="75"/>
  <c r="H618" i="75"/>
  <c r="H619" i="75"/>
  <c r="H620" i="75"/>
  <c r="H621" i="75"/>
  <c r="H622" i="75"/>
  <c r="H623" i="75"/>
  <c r="H624" i="75"/>
  <c r="H625" i="75"/>
  <c r="H626" i="75"/>
  <c r="H627" i="75"/>
  <c r="H628" i="75"/>
  <c r="H629" i="75"/>
  <c r="H630" i="75"/>
  <c r="H631" i="75"/>
  <c r="H632" i="75"/>
  <c r="H633" i="75"/>
  <c r="H634" i="75"/>
  <c r="H635" i="75"/>
  <c r="H636" i="75"/>
  <c r="H637" i="75"/>
  <c r="H638" i="75"/>
  <c r="H639" i="75"/>
  <c r="H640" i="75"/>
  <c r="H641" i="75"/>
  <c r="H642" i="75"/>
  <c r="H643" i="75"/>
  <c r="H644" i="75"/>
  <c r="H645" i="75"/>
  <c r="H646" i="75"/>
  <c r="H647" i="75"/>
  <c r="H648" i="75"/>
  <c r="H649" i="75"/>
  <c r="H650" i="75"/>
  <c r="H651" i="75"/>
  <c r="H652" i="75"/>
  <c r="H653" i="75"/>
  <c r="H654" i="75"/>
  <c r="H655" i="75"/>
  <c r="H656" i="75"/>
  <c r="H657" i="75"/>
  <c r="H658" i="75"/>
  <c r="H659" i="75"/>
  <c r="H660" i="75"/>
  <c r="H661" i="75"/>
  <c r="H662" i="75"/>
  <c r="H663" i="75"/>
  <c r="H664" i="75"/>
  <c r="H665" i="75"/>
  <c r="H666" i="75"/>
  <c r="H667" i="75"/>
  <c r="H668" i="75"/>
  <c r="H669" i="75"/>
  <c r="H670" i="75"/>
  <c r="H671" i="75"/>
  <c r="H672" i="75"/>
  <c r="H673" i="75"/>
  <c r="H674" i="75"/>
  <c r="H675" i="75"/>
  <c r="H676" i="75"/>
  <c r="H677" i="75"/>
  <c r="H678" i="75"/>
  <c r="H679" i="75"/>
  <c r="H680" i="75"/>
  <c r="H681" i="75"/>
  <c r="H682" i="75"/>
  <c r="H683" i="75"/>
  <c r="H684" i="75"/>
  <c r="H685" i="75"/>
  <c r="H686" i="75"/>
  <c r="H687" i="75"/>
  <c r="H688" i="75"/>
  <c r="H689" i="75"/>
  <c r="H690" i="75"/>
  <c r="H691" i="75"/>
  <c r="H692" i="75"/>
  <c r="H693" i="75"/>
  <c r="H694" i="75"/>
  <c r="H695" i="75"/>
  <c r="H696" i="75"/>
  <c r="H697" i="75"/>
  <c r="H698" i="75"/>
  <c r="H699" i="75"/>
  <c r="H700" i="75"/>
  <c r="H701" i="75"/>
  <c r="H702" i="75"/>
  <c r="H703" i="75"/>
  <c r="H704" i="75"/>
  <c r="H705" i="75"/>
  <c r="H706" i="75"/>
  <c r="H707" i="75"/>
  <c r="H708" i="75"/>
  <c r="H709" i="75"/>
  <c r="H710" i="75"/>
  <c r="H711" i="75"/>
  <c r="H712" i="75"/>
  <c r="H713" i="75"/>
  <c r="H714" i="75"/>
  <c r="H715" i="75"/>
  <c r="H716" i="75"/>
  <c r="H717" i="75"/>
  <c r="H718" i="75"/>
  <c r="H719" i="75"/>
  <c r="H720" i="75"/>
  <c r="H721" i="75"/>
  <c r="H722" i="75"/>
  <c r="H723" i="75"/>
  <c r="H724" i="75"/>
  <c r="H725" i="75"/>
  <c r="H726" i="75"/>
  <c r="H727" i="75"/>
  <c r="H728" i="75"/>
  <c r="H729" i="75"/>
  <c r="H730" i="75"/>
  <c r="H731" i="75"/>
  <c r="H732" i="75"/>
  <c r="H733" i="75"/>
  <c r="H734" i="75"/>
  <c r="H735" i="75"/>
  <c r="H736" i="75"/>
  <c r="H737" i="75"/>
  <c r="H738" i="75"/>
  <c r="H739" i="75"/>
  <c r="H740" i="75"/>
  <c r="H741" i="75"/>
  <c r="H742" i="75"/>
  <c r="H743" i="75"/>
  <c r="H744" i="75"/>
  <c r="H745" i="75"/>
  <c r="H746" i="75"/>
  <c r="H747" i="75"/>
  <c r="H748" i="75"/>
  <c r="H749" i="75"/>
  <c r="H750" i="75"/>
  <c r="H751" i="75"/>
  <c r="H752" i="75"/>
  <c r="H753" i="75"/>
  <c r="H754" i="75"/>
  <c r="H755" i="75"/>
  <c r="H756" i="75"/>
  <c r="H757" i="75"/>
  <c r="H758" i="75"/>
  <c r="H759" i="75"/>
  <c r="H760" i="75"/>
  <c r="H761" i="75"/>
  <c r="H762" i="75"/>
  <c r="H763" i="75"/>
  <c r="H764" i="75"/>
  <c r="H765" i="75"/>
  <c r="H766" i="75"/>
  <c r="H767" i="75"/>
  <c r="H768" i="75"/>
  <c r="H769" i="75"/>
  <c r="H770" i="75"/>
  <c r="H771" i="75"/>
  <c r="H772" i="75"/>
  <c r="H773" i="75"/>
  <c r="H774" i="75"/>
  <c r="H775" i="75"/>
  <c r="H776" i="75"/>
  <c r="H777" i="75"/>
  <c r="H778" i="75"/>
  <c r="H779" i="75"/>
  <c r="H780" i="75"/>
  <c r="H781" i="75"/>
  <c r="H782" i="75"/>
  <c r="H783" i="75"/>
  <c r="H784" i="75"/>
  <c r="H785" i="75"/>
  <c r="H786" i="75"/>
  <c r="H787" i="75"/>
  <c r="H788" i="75"/>
  <c r="H789" i="75"/>
  <c r="H790" i="75"/>
  <c r="H791" i="75"/>
  <c r="H792" i="75"/>
  <c r="H793" i="75"/>
  <c r="H794" i="75"/>
  <c r="H795" i="75"/>
  <c r="H796" i="75"/>
  <c r="H797" i="75"/>
  <c r="H798" i="75"/>
  <c r="H799" i="75"/>
  <c r="H800" i="75"/>
  <c r="H801" i="75"/>
  <c r="H802" i="75"/>
  <c r="H803" i="75"/>
  <c r="H804" i="75"/>
  <c r="H805" i="75"/>
  <c r="H806" i="75"/>
  <c r="H807" i="75"/>
  <c r="H808" i="75"/>
  <c r="H809" i="75"/>
  <c r="H810" i="75"/>
  <c r="H811" i="75"/>
  <c r="H812" i="75"/>
  <c r="H813" i="75"/>
  <c r="H814" i="75"/>
  <c r="H815" i="75"/>
  <c r="H816" i="75"/>
  <c r="H817" i="75"/>
  <c r="H818" i="75"/>
  <c r="H819" i="75"/>
  <c r="H820" i="75"/>
  <c r="H821" i="75"/>
  <c r="H822" i="75"/>
  <c r="H823" i="75"/>
  <c r="H824" i="75"/>
  <c r="H825" i="75"/>
  <c r="H826" i="75"/>
  <c r="H827" i="75"/>
  <c r="H828" i="75"/>
  <c r="H829" i="75"/>
  <c r="H830" i="75"/>
  <c r="H831" i="75"/>
  <c r="H832" i="75"/>
  <c r="H833" i="75"/>
  <c r="H834" i="75"/>
  <c r="H835" i="75"/>
  <c r="H836" i="75"/>
  <c r="H837" i="75"/>
  <c r="H838" i="75"/>
  <c r="H839" i="75"/>
  <c r="H840" i="75"/>
  <c r="H841" i="75"/>
  <c r="H842" i="75"/>
  <c r="H843" i="75"/>
  <c r="H844" i="75"/>
  <c r="H845" i="75"/>
  <c r="H846" i="75"/>
  <c r="H847" i="75"/>
  <c r="H848" i="75"/>
  <c r="H849" i="75"/>
  <c r="H850" i="75"/>
  <c r="H851" i="75"/>
  <c r="H852" i="75"/>
  <c r="H853" i="75"/>
  <c r="H854" i="75"/>
  <c r="H855" i="75"/>
  <c r="H856" i="75"/>
  <c r="H857" i="75"/>
  <c r="H858" i="75"/>
  <c r="H859" i="75"/>
  <c r="H860" i="75"/>
  <c r="H861" i="75"/>
  <c r="H862" i="75"/>
  <c r="H863" i="75"/>
  <c r="H864" i="75"/>
  <c r="H865" i="75"/>
  <c r="H866" i="75"/>
  <c r="H867" i="75"/>
  <c r="H868" i="75"/>
  <c r="H869" i="75"/>
  <c r="H870" i="75"/>
  <c r="H871" i="75"/>
  <c r="H872" i="75"/>
  <c r="H873" i="75"/>
  <c r="H874" i="75"/>
  <c r="H875" i="75"/>
  <c r="H876" i="75"/>
  <c r="H877" i="75"/>
  <c r="H878" i="75"/>
  <c r="H879" i="75"/>
  <c r="H880" i="75"/>
  <c r="H881" i="75"/>
  <c r="H882" i="75"/>
  <c r="H883" i="75"/>
  <c r="H884" i="75"/>
  <c r="H885" i="75"/>
  <c r="H886" i="75"/>
  <c r="H887" i="75"/>
  <c r="H888" i="75"/>
  <c r="H889" i="75"/>
  <c r="H890" i="75"/>
  <c r="H891" i="75"/>
  <c r="H892" i="75"/>
  <c r="H893" i="75"/>
  <c r="H894" i="75"/>
  <c r="H895" i="75"/>
  <c r="H896" i="75"/>
  <c r="H897" i="75"/>
  <c r="H898" i="75"/>
  <c r="H899" i="75"/>
  <c r="H900" i="75"/>
  <c r="H901" i="75"/>
  <c r="H902" i="75"/>
  <c r="H903" i="75"/>
  <c r="H904" i="75"/>
  <c r="H905" i="75"/>
  <c r="H906" i="75"/>
  <c r="H907" i="75"/>
  <c r="H908" i="75"/>
  <c r="H909" i="75"/>
  <c r="H910" i="75"/>
  <c r="H911" i="75"/>
  <c r="H912" i="75"/>
  <c r="H913" i="75"/>
  <c r="H914" i="75"/>
  <c r="H915" i="75"/>
  <c r="H916" i="75"/>
  <c r="H917" i="75"/>
  <c r="H918" i="75"/>
  <c r="H919" i="75"/>
  <c r="H920" i="75"/>
  <c r="H921" i="75"/>
  <c r="H922" i="75"/>
  <c r="H923" i="75"/>
  <c r="H924" i="75"/>
  <c r="H925" i="75"/>
  <c r="H926" i="75"/>
  <c r="H927" i="75"/>
  <c r="H928" i="75"/>
  <c r="H929" i="75"/>
  <c r="H930" i="75"/>
  <c r="H931" i="75"/>
  <c r="H932" i="75"/>
  <c r="H933" i="75"/>
  <c r="H934" i="75"/>
  <c r="H935" i="75"/>
  <c r="H936" i="75"/>
  <c r="H937" i="75"/>
  <c r="H938" i="75"/>
  <c r="H939" i="75"/>
  <c r="H940" i="75"/>
  <c r="H941" i="75"/>
  <c r="H942" i="75"/>
  <c r="H943" i="75"/>
  <c r="H944" i="75"/>
  <c r="H945" i="75"/>
  <c r="H946" i="75"/>
  <c r="H947" i="75"/>
  <c r="H948" i="75"/>
  <c r="H949" i="75"/>
  <c r="H950" i="75"/>
  <c r="H951" i="75"/>
  <c r="H952" i="75"/>
  <c r="H953" i="75"/>
  <c r="H954" i="75"/>
  <c r="H955" i="75"/>
  <c r="H956" i="75"/>
  <c r="H957" i="75"/>
  <c r="H958" i="75"/>
  <c r="H959" i="75"/>
  <c r="H960" i="75"/>
  <c r="H961" i="75"/>
  <c r="H962" i="75"/>
  <c r="H963" i="75"/>
  <c r="H964" i="75"/>
  <c r="H965" i="75"/>
  <c r="H966" i="75"/>
  <c r="H967" i="75"/>
  <c r="H968" i="75"/>
  <c r="H969" i="75"/>
  <c r="H970" i="75"/>
  <c r="H971" i="75"/>
  <c r="H972" i="75"/>
  <c r="H973" i="75"/>
  <c r="H974" i="75"/>
  <c r="H975" i="75"/>
  <c r="H976" i="75"/>
  <c r="H977" i="75"/>
  <c r="H978" i="75"/>
  <c r="H979" i="75"/>
  <c r="H980" i="75"/>
  <c r="H981" i="75"/>
  <c r="H982" i="75"/>
  <c r="H983" i="75"/>
  <c r="H984" i="75"/>
  <c r="H985" i="75"/>
  <c r="H986" i="75"/>
  <c r="H987" i="75"/>
  <c r="H988" i="75"/>
  <c r="H989" i="75"/>
  <c r="H990" i="75"/>
  <c r="H991" i="75"/>
  <c r="H992" i="75"/>
  <c r="H993" i="75"/>
  <c r="H994" i="75"/>
  <c r="H995" i="75"/>
  <c r="H996" i="75"/>
  <c r="H997" i="75"/>
  <c r="H998" i="75"/>
  <c r="H999" i="75"/>
  <c r="H1000" i="75"/>
  <c r="H1001" i="75"/>
  <c r="H1002" i="75"/>
  <c r="H1003" i="75"/>
  <c r="H1004" i="75"/>
  <c r="H1005" i="75"/>
  <c r="H1006" i="75"/>
  <c r="H1007" i="75"/>
  <c r="H1008" i="75"/>
  <c r="H1009" i="75"/>
  <c r="H1010" i="75"/>
  <c r="H1011" i="75"/>
  <c r="H1012" i="75"/>
  <c r="H1013" i="75"/>
  <c r="H1014" i="75"/>
  <c r="H1015" i="75"/>
  <c r="H1016" i="75"/>
  <c r="H1017" i="75"/>
  <c r="H1018" i="75"/>
  <c r="H1019" i="75"/>
  <c r="H1020" i="75"/>
  <c r="H1021" i="75"/>
  <c r="H1022" i="75"/>
  <c r="H1023" i="75"/>
  <c r="H1024" i="75"/>
  <c r="H1025" i="75"/>
  <c r="H1026" i="75"/>
  <c r="H1027" i="75"/>
  <c r="H1028" i="75"/>
  <c r="H1029" i="75"/>
  <c r="H1030" i="75"/>
  <c r="H1031" i="75"/>
  <c r="H1032" i="75"/>
  <c r="H1033" i="75"/>
  <c r="H1034" i="75"/>
  <c r="H1035" i="75"/>
  <c r="H1036" i="75"/>
  <c r="H1037" i="75"/>
  <c r="H1038" i="75"/>
  <c r="H1039" i="75"/>
  <c r="H1040" i="75"/>
  <c r="H1041" i="75"/>
  <c r="H1042" i="75"/>
  <c r="H1043" i="75"/>
  <c r="H1044" i="75"/>
  <c r="H1045" i="75"/>
  <c r="H1046" i="75"/>
  <c r="H1047" i="75"/>
  <c r="H1048" i="75"/>
  <c r="H1049" i="75"/>
  <c r="H1050" i="75"/>
  <c r="H1051" i="75"/>
  <c r="H1052" i="75"/>
  <c r="H1053" i="75"/>
  <c r="H1054" i="75"/>
  <c r="H1055" i="75"/>
  <c r="H1056" i="75"/>
  <c r="H1057" i="75"/>
  <c r="H1058" i="75"/>
  <c r="H1059" i="75"/>
  <c r="H1060" i="75"/>
  <c r="H1061" i="75"/>
  <c r="H1062" i="75"/>
  <c r="H1063" i="75"/>
  <c r="H1064" i="75"/>
  <c r="H1065" i="75"/>
  <c r="H1066" i="75"/>
  <c r="H1067" i="75"/>
  <c r="H1068" i="75"/>
  <c r="H1069" i="75"/>
  <c r="H1070" i="75"/>
  <c r="H1071" i="75"/>
  <c r="H1072" i="75"/>
  <c r="H1073" i="75"/>
  <c r="H1074" i="75"/>
  <c r="H1075" i="75"/>
  <c r="H1076" i="75"/>
  <c r="H1077" i="75"/>
  <c r="H1078" i="75"/>
  <c r="H1079" i="75"/>
  <c r="H1080" i="75"/>
  <c r="H1081" i="75"/>
  <c r="H1082" i="75"/>
  <c r="H1083" i="75"/>
  <c r="H1084" i="75"/>
  <c r="H1085" i="75"/>
  <c r="H1086" i="75"/>
  <c r="H1087" i="75"/>
  <c r="H1088" i="75"/>
  <c r="H1089" i="75"/>
  <c r="H1090" i="75"/>
  <c r="H1091" i="75"/>
  <c r="H1092" i="75"/>
  <c r="H1093" i="75"/>
  <c r="H1094" i="75"/>
  <c r="H1095" i="75"/>
  <c r="H1096" i="75"/>
  <c r="H1097" i="75"/>
  <c r="H1098" i="75"/>
  <c r="H1099" i="75"/>
  <c r="H1100" i="75"/>
  <c r="H1101" i="75"/>
  <c r="H1102" i="75"/>
  <c r="H1103" i="75"/>
  <c r="H1104" i="75"/>
  <c r="H1105" i="75"/>
  <c r="H1106" i="75"/>
  <c r="H1107" i="75"/>
  <c r="H1108" i="75"/>
  <c r="H1109" i="75"/>
  <c r="H1110" i="75"/>
  <c r="H1111" i="75"/>
  <c r="H1112" i="75"/>
  <c r="H1113" i="75"/>
  <c r="H1114" i="75"/>
  <c r="H1115" i="75"/>
  <c r="H1116" i="75"/>
  <c r="H1117" i="75"/>
  <c r="H1118" i="75"/>
  <c r="H1119" i="75"/>
  <c r="H1120" i="75"/>
  <c r="H1121" i="75"/>
  <c r="H1122" i="75"/>
  <c r="H1123" i="75"/>
  <c r="H1124" i="75"/>
  <c r="H1125" i="75"/>
  <c r="H1126" i="75"/>
  <c r="H1127" i="75"/>
  <c r="H1128" i="75"/>
  <c r="H1129" i="75"/>
  <c r="H1130" i="75"/>
  <c r="H1131" i="75"/>
  <c r="H1132" i="75"/>
  <c r="H1133" i="75"/>
  <c r="H1134" i="75"/>
  <c r="H1135" i="75"/>
  <c r="H1136" i="75"/>
  <c r="H1137" i="75"/>
  <c r="H1138" i="75"/>
  <c r="H1139" i="75"/>
  <c r="H1140" i="75"/>
  <c r="H1141" i="75"/>
  <c r="H1142" i="75"/>
  <c r="H1143" i="75"/>
  <c r="H1144" i="75"/>
  <c r="H1145" i="75"/>
  <c r="H1146" i="75"/>
  <c r="H1147" i="75"/>
  <c r="H1148" i="75"/>
  <c r="H1149" i="75"/>
  <c r="H1150" i="75"/>
  <c r="H1151" i="75"/>
  <c r="H1152" i="75"/>
  <c r="H1153" i="75"/>
  <c r="H1154" i="75"/>
  <c r="H1155" i="75"/>
  <c r="H1156" i="75"/>
  <c r="H1157" i="75"/>
  <c r="H1158" i="75"/>
  <c r="H1159" i="75"/>
  <c r="H1160" i="75"/>
  <c r="H1161" i="75"/>
  <c r="H1162" i="75"/>
  <c r="H1163" i="75"/>
  <c r="H1164" i="75"/>
  <c r="H1165" i="75"/>
  <c r="H1166" i="75"/>
  <c r="H1167" i="75"/>
  <c r="H1168" i="75"/>
  <c r="H1169" i="75"/>
  <c r="H1170" i="75"/>
  <c r="H1171" i="75"/>
  <c r="H1172" i="75"/>
  <c r="H1173" i="75"/>
  <c r="H1174" i="75"/>
  <c r="H1175" i="75"/>
  <c r="H1176" i="75"/>
  <c r="H1177" i="75"/>
  <c r="H1178" i="75"/>
  <c r="H1179" i="75"/>
  <c r="H1180" i="75"/>
  <c r="H1181" i="75"/>
  <c r="H1182" i="75"/>
  <c r="H1183" i="75"/>
  <c r="H1184" i="75"/>
  <c r="H1185" i="75"/>
  <c r="H1186" i="75"/>
  <c r="H1187" i="75"/>
  <c r="H1188" i="75"/>
  <c r="H1189" i="75"/>
  <c r="H1190" i="75"/>
  <c r="H1191" i="75"/>
  <c r="H1192" i="75"/>
  <c r="H1193" i="75"/>
  <c r="H1194" i="75"/>
  <c r="H1195" i="75"/>
  <c r="H1196" i="75"/>
  <c r="H1197" i="75"/>
  <c r="H1198" i="75"/>
  <c r="H1199" i="75"/>
  <c r="H1200" i="75"/>
  <c r="H1201" i="75"/>
  <c r="H1202" i="75"/>
  <c r="H1203" i="75"/>
  <c r="H1204" i="75"/>
  <c r="H1205" i="75"/>
  <c r="H1206" i="75"/>
  <c r="H1207" i="75"/>
  <c r="H1208" i="75"/>
  <c r="H1209" i="75"/>
  <c r="H1210" i="75"/>
  <c r="H1211" i="75"/>
  <c r="H1212" i="75"/>
  <c r="H1213" i="75"/>
  <c r="H1214" i="75"/>
  <c r="H1215" i="75"/>
  <c r="H1216" i="75"/>
  <c r="H1217" i="75"/>
  <c r="H1218" i="75"/>
  <c r="H1219" i="75"/>
  <c r="H1220" i="75"/>
  <c r="H1221" i="75"/>
  <c r="H1222" i="75"/>
  <c r="H1223" i="75"/>
  <c r="H1224" i="75"/>
  <c r="H1225" i="75"/>
  <c r="H1226" i="75"/>
  <c r="H1227" i="75"/>
  <c r="H1228" i="75"/>
  <c r="H1229" i="75"/>
  <c r="H1230" i="75"/>
  <c r="H1231" i="75"/>
  <c r="H1232" i="75"/>
  <c r="H1233" i="75"/>
  <c r="H1234" i="75"/>
  <c r="H1235" i="75"/>
  <c r="H1236" i="75"/>
  <c r="H1237" i="75"/>
  <c r="H1238" i="75"/>
  <c r="H1239" i="75"/>
  <c r="H1240" i="75"/>
  <c r="H1241" i="75"/>
  <c r="H1242" i="75"/>
  <c r="H1243" i="75"/>
  <c r="H1244" i="75"/>
  <c r="H1245" i="75"/>
  <c r="H1246" i="75"/>
  <c r="H1247" i="75"/>
  <c r="H1248" i="75"/>
  <c r="H1249" i="75"/>
  <c r="H1250" i="75"/>
  <c r="H1251" i="75"/>
  <c r="H1252" i="75"/>
  <c r="H1253" i="75"/>
  <c r="H1254" i="75"/>
  <c r="H1255" i="75"/>
  <c r="H1256" i="75"/>
  <c r="H1257" i="75"/>
  <c r="H1258" i="75"/>
  <c r="H1259" i="75"/>
  <c r="H1260" i="75"/>
  <c r="H1261" i="75"/>
  <c r="H1262" i="75"/>
  <c r="H1263" i="75"/>
  <c r="H1264" i="75"/>
  <c r="H1265" i="75"/>
  <c r="H1266" i="75"/>
  <c r="H1267" i="75"/>
  <c r="H1268" i="75"/>
  <c r="H1269" i="75"/>
  <c r="H1270" i="75"/>
  <c r="H1271" i="75"/>
  <c r="H1272" i="75"/>
  <c r="H1273" i="75"/>
  <c r="H1274" i="75"/>
  <c r="H1275" i="75"/>
  <c r="H1276" i="75"/>
  <c r="H1277" i="75"/>
  <c r="H1278" i="75"/>
  <c r="H1279" i="75"/>
  <c r="H1280" i="75"/>
  <c r="H1281" i="75"/>
  <c r="H1282" i="75"/>
  <c r="H1283" i="75"/>
  <c r="H1284" i="75"/>
  <c r="H1285" i="75"/>
  <c r="H1286" i="75"/>
  <c r="H1287" i="75"/>
  <c r="H1288" i="75"/>
  <c r="H1289" i="75"/>
  <c r="H1290" i="75"/>
  <c r="H1291" i="75"/>
  <c r="H1292" i="75"/>
  <c r="H1293" i="75"/>
  <c r="H1294" i="75"/>
  <c r="H1295" i="75"/>
  <c r="H1296" i="75"/>
  <c r="H1297" i="75"/>
  <c r="H1298" i="75"/>
  <c r="H1299" i="75"/>
  <c r="H1300" i="75"/>
  <c r="H1301" i="75"/>
  <c r="H1302" i="75"/>
  <c r="H1303" i="75"/>
  <c r="H1304" i="75"/>
  <c r="H1305" i="75"/>
  <c r="H1306" i="75"/>
  <c r="H1307" i="75"/>
  <c r="H1308" i="75"/>
  <c r="H1309" i="75"/>
  <c r="H1310" i="75"/>
  <c r="H1311" i="75"/>
  <c r="H1312" i="75"/>
  <c r="H1313" i="75"/>
  <c r="H1314" i="75"/>
  <c r="H1315" i="75"/>
  <c r="H1316" i="75"/>
  <c r="H1317" i="75"/>
  <c r="H1318" i="75"/>
  <c r="H1319" i="75"/>
  <c r="H1320" i="75"/>
  <c r="H1321" i="75"/>
  <c r="H1322" i="75"/>
  <c r="H1323" i="75"/>
  <c r="H1324" i="75"/>
  <c r="H1325" i="75"/>
  <c r="H1326" i="75"/>
  <c r="H1327" i="75"/>
  <c r="H1328" i="75"/>
  <c r="H1329" i="75"/>
  <c r="H1330" i="75"/>
  <c r="H1331" i="75"/>
  <c r="H1332" i="75"/>
  <c r="H1333" i="75"/>
  <c r="H1334" i="75"/>
  <c r="H1335" i="75"/>
  <c r="H1336" i="75"/>
  <c r="H1337" i="75"/>
  <c r="H1338" i="75"/>
  <c r="H1339" i="75"/>
  <c r="H1340" i="75"/>
  <c r="H1341" i="75"/>
  <c r="H1342" i="75"/>
  <c r="H1343" i="75"/>
  <c r="H1344" i="75"/>
  <c r="H1345" i="75"/>
  <c r="H1346" i="75"/>
  <c r="H1347" i="75"/>
  <c r="H1348" i="75"/>
  <c r="H1349" i="75"/>
  <c r="H1350" i="75"/>
  <c r="H1351" i="75"/>
  <c r="H1352" i="75"/>
  <c r="H1353" i="75"/>
  <c r="H1354" i="75"/>
  <c r="H1355" i="75"/>
  <c r="H1356" i="75"/>
  <c r="H1357" i="75"/>
  <c r="H1358" i="75"/>
  <c r="H1359" i="75"/>
  <c r="H1360" i="75"/>
  <c r="H1361" i="75"/>
  <c r="H1362" i="75"/>
  <c r="H1363" i="75"/>
  <c r="H1364" i="75"/>
  <c r="H1365" i="75"/>
  <c r="H1366" i="75"/>
  <c r="H1367" i="75"/>
  <c r="H1368" i="75"/>
  <c r="H1369" i="75"/>
  <c r="H1370" i="75"/>
  <c r="H1371" i="75"/>
  <c r="H1372" i="75"/>
  <c r="H1373" i="75"/>
  <c r="H1374" i="75"/>
  <c r="H1375" i="75"/>
  <c r="H1376" i="75"/>
  <c r="H1377" i="75"/>
  <c r="H1378" i="75"/>
  <c r="H1379" i="75"/>
  <c r="H1380" i="75"/>
  <c r="H1381" i="75"/>
  <c r="H1382" i="75"/>
  <c r="H1383" i="75"/>
  <c r="H1384" i="75"/>
  <c r="H1385" i="75"/>
  <c r="H1386" i="75"/>
  <c r="H1387" i="75"/>
  <c r="H1388" i="75"/>
  <c r="H1389" i="75"/>
  <c r="H1390" i="75"/>
  <c r="H1391" i="75"/>
  <c r="H1392" i="75"/>
  <c r="H1393" i="75"/>
  <c r="H1394" i="75"/>
  <c r="H1395" i="75"/>
  <c r="H1396" i="75"/>
  <c r="H1397" i="75"/>
  <c r="H1398" i="75"/>
  <c r="H1399" i="75"/>
  <c r="H1400" i="75"/>
  <c r="H1401" i="75"/>
  <c r="H1402" i="75"/>
  <c r="H1403" i="75"/>
  <c r="H1404" i="75"/>
  <c r="H1405" i="75"/>
  <c r="H1406" i="75"/>
  <c r="H1407" i="75"/>
  <c r="H1408" i="75"/>
  <c r="H1409" i="75"/>
  <c r="H1410" i="75"/>
  <c r="H1411" i="75"/>
  <c r="H1412" i="75"/>
  <c r="H1413" i="75"/>
  <c r="H1414" i="75"/>
  <c r="H1415" i="75"/>
  <c r="H1416" i="75"/>
  <c r="H1417" i="75"/>
  <c r="H1418" i="75"/>
  <c r="H1419" i="75"/>
  <c r="H1420" i="75"/>
  <c r="H1421" i="75"/>
  <c r="H1422" i="75"/>
  <c r="H1423" i="75"/>
  <c r="H1424" i="75"/>
  <c r="H1425" i="75"/>
  <c r="H1426" i="75"/>
  <c r="H1427" i="75"/>
  <c r="H1428" i="75"/>
  <c r="H1429" i="75"/>
  <c r="H1430" i="75"/>
  <c r="H1431" i="75"/>
  <c r="H1432" i="75"/>
  <c r="H1433" i="75"/>
  <c r="H1434" i="75"/>
  <c r="H1435" i="75"/>
  <c r="H1436" i="75"/>
  <c r="H1437" i="75"/>
  <c r="H1438" i="75"/>
  <c r="H1439" i="75"/>
  <c r="H1440" i="75"/>
  <c r="H1441" i="75"/>
  <c r="H1442" i="75"/>
  <c r="H1443" i="75"/>
  <c r="H1444" i="75"/>
  <c r="H1445" i="75"/>
  <c r="H1446" i="75"/>
  <c r="H1447" i="75"/>
  <c r="H1448" i="75"/>
  <c r="H1449" i="75"/>
  <c r="H1450" i="75"/>
  <c r="H1451" i="75"/>
  <c r="H1452" i="75"/>
  <c r="H1453" i="75"/>
  <c r="H1454" i="75"/>
  <c r="H1455" i="75"/>
  <c r="H1456" i="75"/>
  <c r="H1457" i="75"/>
  <c r="H1458" i="75"/>
  <c r="H1459" i="75"/>
  <c r="H1460" i="75"/>
  <c r="H1461" i="75"/>
  <c r="H1462" i="75"/>
  <c r="H1463" i="75"/>
  <c r="H1464" i="75"/>
  <c r="H1465" i="75"/>
  <c r="H1466" i="75"/>
  <c r="H1467" i="75"/>
  <c r="H1468" i="75"/>
  <c r="H1469" i="75"/>
  <c r="H1470" i="75"/>
  <c r="H1471" i="75"/>
  <c r="H1472" i="75"/>
  <c r="H1473" i="75"/>
  <c r="H1474" i="75"/>
  <c r="H1475" i="75"/>
  <c r="H1476" i="75"/>
  <c r="H1477" i="75"/>
  <c r="H1478" i="75"/>
  <c r="H1479" i="75"/>
  <c r="H1480" i="75"/>
  <c r="H1481" i="75"/>
  <c r="H1482" i="75"/>
  <c r="H1483" i="75"/>
  <c r="H1484" i="75"/>
  <c r="H1485" i="75"/>
  <c r="H1486" i="75"/>
  <c r="H1487" i="75"/>
  <c r="H1488" i="75"/>
  <c r="H1489" i="75"/>
  <c r="H1490" i="75"/>
  <c r="H1491" i="75"/>
  <c r="H1492" i="75"/>
  <c r="H1493" i="75"/>
  <c r="H1494" i="75"/>
  <c r="H1495" i="75"/>
  <c r="H1496" i="75"/>
  <c r="H1497" i="75"/>
  <c r="H1498" i="75"/>
  <c r="H1499" i="75"/>
  <c r="H1500" i="75"/>
  <c r="H1501" i="75"/>
  <c r="H1502" i="75"/>
  <c r="H1503" i="75"/>
  <c r="H1504" i="75"/>
  <c r="H1505" i="75"/>
  <c r="H1506" i="75"/>
  <c r="C16" i="78"/>
  <c r="I6" i="75"/>
  <c r="I7" i="75"/>
  <c r="I8" i="75"/>
  <c r="I9" i="75"/>
  <c r="I10" i="75"/>
  <c r="I11" i="75"/>
  <c r="I12" i="75"/>
  <c r="I13" i="75"/>
  <c r="I14" i="75"/>
  <c r="I15" i="75"/>
  <c r="I16" i="75"/>
  <c r="I17" i="75"/>
  <c r="I18" i="75"/>
  <c r="I19" i="75"/>
  <c r="I20" i="75"/>
  <c r="I21" i="75"/>
  <c r="I22" i="75"/>
  <c r="I23" i="75"/>
  <c r="I24" i="75"/>
  <c r="I25" i="75"/>
  <c r="I26" i="75"/>
  <c r="I27" i="75"/>
  <c r="I28" i="75"/>
  <c r="I29" i="75"/>
  <c r="I30" i="75"/>
  <c r="I31" i="75"/>
  <c r="I32" i="75"/>
  <c r="I33" i="75"/>
  <c r="I35" i="75"/>
  <c r="I36" i="75"/>
  <c r="I37" i="75"/>
  <c r="I38" i="75"/>
  <c r="I39" i="75"/>
  <c r="I40" i="75"/>
  <c r="I41" i="75"/>
  <c r="I42" i="75"/>
  <c r="I43" i="75"/>
  <c r="I44" i="75"/>
  <c r="I45" i="75"/>
  <c r="I46" i="75"/>
  <c r="I47" i="75"/>
  <c r="I48" i="75"/>
  <c r="I49" i="75"/>
  <c r="I50" i="75"/>
  <c r="I51" i="75"/>
  <c r="I52" i="75"/>
  <c r="I53" i="75"/>
  <c r="I54" i="75"/>
  <c r="I55" i="75"/>
  <c r="I56" i="75"/>
  <c r="I57" i="75"/>
  <c r="I58" i="75"/>
  <c r="I59" i="75"/>
  <c r="I60" i="75"/>
  <c r="I61" i="75"/>
  <c r="I62" i="75"/>
  <c r="I63" i="75"/>
  <c r="I64" i="75"/>
  <c r="I65" i="75"/>
  <c r="I66" i="75"/>
  <c r="I67" i="75"/>
  <c r="I68" i="75"/>
  <c r="I69" i="75"/>
  <c r="I70" i="75"/>
  <c r="I71" i="75"/>
  <c r="I72" i="75"/>
  <c r="I73" i="75"/>
  <c r="I74" i="75"/>
  <c r="I75" i="75"/>
  <c r="I76" i="75"/>
  <c r="I77" i="75"/>
  <c r="I78" i="75"/>
  <c r="I79" i="75"/>
  <c r="I80" i="75"/>
  <c r="I81" i="75"/>
  <c r="I82" i="75"/>
  <c r="I83" i="75"/>
  <c r="I84" i="75"/>
  <c r="I85" i="75"/>
  <c r="I86" i="75"/>
  <c r="I87" i="75"/>
  <c r="I88" i="75"/>
  <c r="I89" i="75"/>
  <c r="I90" i="75"/>
  <c r="I91" i="75"/>
  <c r="I92" i="75"/>
  <c r="I93" i="75"/>
  <c r="I94" i="75"/>
  <c r="I95" i="75"/>
  <c r="I96" i="75"/>
  <c r="I97" i="75"/>
  <c r="I98" i="75"/>
  <c r="I99" i="75"/>
  <c r="I100" i="75"/>
  <c r="I101" i="75"/>
  <c r="I102" i="75"/>
  <c r="I103" i="75"/>
  <c r="I104" i="75"/>
  <c r="I105" i="75"/>
  <c r="I106" i="75"/>
  <c r="I107" i="75"/>
  <c r="I108" i="75"/>
  <c r="I109" i="75"/>
  <c r="I110" i="75"/>
  <c r="I111" i="75"/>
  <c r="I112" i="75"/>
  <c r="I113" i="75"/>
  <c r="I114" i="75"/>
  <c r="I115" i="75"/>
  <c r="I116" i="75"/>
  <c r="I117" i="75"/>
  <c r="I118" i="75"/>
  <c r="I119" i="75"/>
  <c r="I120" i="75"/>
  <c r="I121" i="75"/>
  <c r="I122" i="75"/>
  <c r="I123" i="75"/>
  <c r="I124" i="75"/>
  <c r="I125" i="75"/>
  <c r="I126" i="75"/>
  <c r="I127" i="75"/>
  <c r="I128" i="75"/>
  <c r="I129" i="75"/>
  <c r="I130" i="75"/>
  <c r="I131" i="75"/>
  <c r="I132" i="75"/>
  <c r="I133" i="75"/>
  <c r="I134" i="75"/>
  <c r="I135" i="75"/>
  <c r="I136" i="75"/>
  <c r="I137" i="75"/>
  <c r="I138" i="75"/>
  <c r="I139" i="75"/>
  <c r="I140" i="75"/>
  <c r="I141" i="75"/>
  <c r="I142" i="75"/>
  <c r="I143" i="75"/>
  <c r="I144" i="75"/>
  <c r="I145" i="75"/>
  <c r="I146" i="75"/>
  <c r="I147" i="75"/>
  <c r="I148" i="75"/>
  <c r="I149" i="75"/>
  <c r="I150" i="75"/>
  <c r="I151" i="75"/>
  <c r="I152" i="75"/>
  <c r="I153" i="75"/>
  <c r="I154" i="75"/>
  <c r="I155" i="75"/>
  <c r="I156" i="75"/>
  <c r="I157" i="75"/>
  <c r="I158" i="75"/>
  <c r="I159" i="75"/>
  <c r="I160" i="75"/>
  <c r="I161" i="75"/>
  <c r="I162" i="75"/>
  <c r="I163" i="75"/>
  <c r="I164" i="75"/>
  <c r="I165" i="75"/>
  <c r="I166" i="75"/>
  <c r="I167" i="75"/>
  <c r="I168" i="75"/>
  <c r="I169" i="75"/>
  <c r="I170" i="75"/>
  <c r="I171" i="75"/>
  <c r="I172" i="75"/>
  <c r="I173" i="75"/>
  <c r="I174" i="75"/>
  <c r="I175" i="75"/>
  <c r="I176" i="75"/>
  <c r="I177" i="75"/>
  <c r="I178" i="75"/>
  <c r="I179" i="75"/>
  <c r="I180" i="75"/>
  <c r="I181" i="75"/>
  <c r="I182" i="75"/>
  <c r="I183" i="75"/>
  <c r="I184" i="75"/>
  <c r="I185" i="75"/>
  <c r="I186" i="75"/>
  <c r="I187" i="75"/>
  <c r="I188" i="75"/>
  <c r="I189" i="75"/>
  <c r="I190" i="75"/>
  <c r="I191" i="75"/>
  <c r="I192" i="75"/>
  <c r="I193" i="75"/>
  <c r="I194" i="75"/>
  <c r="I195" i="75"/>
  <c r="I196" i="75"/>
  <c r="I197" i="75"/>
  <c r="I198" i="75"/>
  <c r="I199" i="75"/>
  <c r="I200" i="75"/>
  <c r="I201" i="75"/>
  <c r="I202" i="75"/>
  <c r="I203" i="75"/>
  <c r="I204" i="75"/>
  <c r="I205" i="75"/>
  <c r="I206" i="75"/>
  <c r="I207" i="75"/>
  <c r="I208" i="75"/>
  <c r="I209" i="75"/>
  <c r="I210" i="75"/>
  <c r="I211" i="75"/>
  <c r="I212" i="75"/>
  <c r="I213" i="75"/>
  <c r="I214" i="75"/>
  <c r="I215" i="75"/>
  <c r="I216" i="75"/>
  <c r="I217" i="75"/>
  <c r="I218" i="75"/>
  <c r="I219" i="75"/>
  <c r="I220" i="75"/>
  <c r="I221" i="75"/>
  <c r="I222" i="75"/>
  <c r="I223" i="75"/>
  <c r="I224" i="75"/>
  <c r="I225" i="75"/>
  <c r="I226" i="75"/>
  <c r="I227" i="75"/>
  <c r="I228" i="75"/>
  <c r="I229" i="75"/>
  <c r="I230" i="75"/>
  <c r="I231" i="75"/>
  <c r="I232" i="75"/>
  <c r="I233" i="75"/>
  <c r="I234" i="75"/>
  <c r="I235" i="75"/>
  <c r="I236" i="75"/>
  <c r="I237" i="75"/>
  <c r="I238" i="75"/>
  <c r="I239" i="75"/>
  <c r="I240" i="75"/>
  <c r="I241" i="75"/>
  <c r="I242" i="75"/>
  <c r="I243" i="75"/>
  <c r="I244" i="75"/>
  <c r="I245" i="75"/>
  <c r="I246" i="75"/>
  <c r="I247" i="75"/>
  <c r="I248" i="75"/>
  <c r="I249" i="75"/>
  <c r="I250" i="75"/>
  <c r="I251" i="75"/>
  <c r="I252" i="75"/>
  <c r="I253" i="75"/>
  <c r="I254" i="75"/>
  <c r="I255" i="75"/>
  <c r="I256" i="75"/>
  <c r="I257" i="75"/>
  <c r="I258" i="75"/>
  <c r="I259" i="75"/>
  <c r="I260" i="75"/>
  <c r="I261" i="75"/>
  <c r="I262" i="75"/>
  <c r="I263" i="75"/>
  <c r="I264" i="75"/>
  <c r="I265" i="75"/>
  <c r="I266" i="75"/>
  <c r="I267" i="75"/>
  <c r="I268" i="75"/>
  <c r="I269" i="75"/>
  <c r="I270" i="75"/>
  <c r="I271" i="75"/>
  <c r="I272" i="75"/>
  <c r="I273" i="75"/>
  <c r="I274" i="75"/>
  <c r="I275" i="75"/>
  <c r="I276" i="75"/>
  <c r="I277" i="75"/>
  <c r="I278" i="75"/>
  <c r="I279" i="75"/>
  <c r="I280" i="75"/>
  <c r="I281" i="75"/>
  <c r="I282" i="75"/>
  <c r="I283" i="75"/>
  <c r="I284" i="75"/>
  <c r="I285" i="75"/>
  <c r="I286" i="75"/>
  <c r="I287" i="75"/>
  <c r="I288" i="75"/>
  <c r="I289" i="75"/>
  <c r="I290" i="75"/>
  <c r="I291" i="75"/>
  <c r="I292" i="75"/>
  <c r="I293" i="75"/>
  <c r="I294" i="75"/>
  <c r="I295" i="75"/>
  <c r="I296" i="75"/>
  <c r="I297" i="75"/>
  <c r="I298" i="75"/>
  <c r="I299" i="75"/>
  <c r="I300" i="75"/>
  <c r="I301" i="75"/>
  <c r="I302" i="75"/>
  <c r="I303" i="75"/>
  <c r="I304" i="75"/>
  <c r="I305" i="75"/>
  <c r="I306" i="75"/>
  <c r="I307" i="75"/>
  <c r="I308" i="75"/>
  <c r="I309" i="75"/>
  <c r="I310" i="75"/>
  <c r="I311" i="75"/>
  <c r="I312" i="75"/>
  <c r="I313" i="75"/>
  <c r="I314" i="75"/>
  <c r="I315" i="75"/>
  <c r="I316" i="75"/>
  <c r="I317" i="75"/>
  <c r="I318" i="75"/>
  <c r="I319" i="75"/>
  <c r="I320" i="75"/>
  <c r="I321" i="75"/>
  <c r="I322" i="75"/>
  <c r="I323" i="75"/>
  <c r="I324" i="75"/>
  <c r="I325" i="75"/>
  <c r="I326" i="75"/>
  <c r="I327" i="75"/>
  <c r="I328" i="75"/>
  <c r="I329" i="75"/>
  <c r="I330" i="75"/>
  <c r="I331" i="75"/>
  <c r="I332" i="75"/>
  <c r="I333" i="75"/>
  <c r="I334" i="75"/>
  <c r="I335" i="75"/>
  <c r="I336" i="75"/>
  <c r="I337" i="75"/>
  <c r="I338" i="75"/>
  <c r="I339" i="75"/>
  <c r="I340" i="75"/>
  <c r="I341" i="75"/>
  <c r="I342" i="75"/>
  <c r="I343" i="75"/>
  <c r="I344" i="75"/>
  <c r="I345" i="75"/>
  <c r="I346" i="75"/>
  <c r="I347" i="75"/>
  <c r="I348" i="75"/>
  <c r="I349" i="75"/>
  <c r="I350" i="75"/>
  <c r="I351" i="75"/>
  <c r="I352" i="75"/>
  <c r="I353" i="75"/>
  <c r="I354" i="75"/>
  <c r="I355" i="75"/>
  <c r="I356" i="75"/>
  <c r="I357" i="75"/>
  <c r="I358" i="75"/>
  <c r="I359" i="75"/>
  <c r="I360" i="75"/>
  <c r="I361" i="75"/>
  <c r="I362" i="75"/>
  <c r="I363" i="75"/>
  <c r="I364" i="75"/>
  <c r="I365" i="75"/>
  <c r="I366" i="75"/>
  <c r="I367" i="75"/>
  <c r="I368" i="75"/>
  <c r="I369" i="75"/>
  <c r="I370" i="75"/>
  <c r="I371" i="75"/>
  <c r="I372" i="75"/>
  <c r="I373" i="75"/>
  <c r="I374" i="75"/>
  <c r="I375" i="75"/>
  <c r="I376" i="75"/>
  <c r="I377" i="75"/>
  <c r="I378" i="75"/>
  <c r="I379" i="75"/>
  <c r="I380" i="75"/>
  <c r="I381" i="75"/>
  <c r="I382" i="75"/>
  <c r="I383" i="75"/>
  <c r="I384" i="75"/>
  <c r="I385" i="75"/>
  <c r="I386" i="75"/>
  <c r="I387" i="75"/>
  <c r="I388" i="75"/>
  <c r="I389" i="75"/>
  <c r="I390" i="75"/>
  <c r="I391" i="75"/>
  <c r="I392" i="75"/>
  <c r="I393" i="75"/>
  <c r="I394" i="75"/>
  <c r="I395" i="75"/>
  <c r="I396" i="75"/>
  <c r="I397" i="75"/>
  <c r="I398" i="75"/>
  <c r="I399" i="75"/>
  <c r="I400" i="75"/>
  <c r="I401" i="75"/>
  <c r="I402" i="75"/>
  <c r="I403" i="75"/>
  <c r="I404" i="75"/>
  <c r="I405" i="75"/>
  <c r="I406" i="75"/>
  <c r="I407" i="75"/>
  <c r="I408" i="75"/>
  <c r="I409" i="75"/>
  <c r="I410" i="75"/>
  <c r="I411" i="75"/>
  <c r="I412" i="75"/>
  <c r="I413" i="75"/>
  <c r="I414" i="75"/>
  <c r="I415" i="75"/>
  <c r="I416" i="75"/>
  <c r="I417" i="75"/>
  <c r="I418" i="75"/>
  <c r="I419" i="75"/>
  <c r="I420" i="75"/>
  <c r="I421" i="75"/>
  <c r="I422" i="75"/>
  <c r="I423" i="75"/>
  <c r="I424" i="75"/>
  <c r="I425" i="75"/>
  <c r="I426" i="75"/>
  <c r="I427" i="75"/>
  <c r="I428" i="75"/>
  <c r="I429" i="75"/>
  <c r="I430" i="75"/>
  <c r="I431" i="75"/>
  <c r="I432" i="75"/>
  <c r="I433" i="75"/>
  <c r="I434" i="75"/>
  <c r="I435" i="75"/>
  <c r="I436" i="75"/>
  <c r="I437" i="75"/>
  <c r="I438" i="75"/>
  <c r="I439" i="75"/>
  <c r="I440" i="75"/>
  <c r="I441" i="75"/>
  <c r="I442" i="75"/>
  <c r="I443" i="75"/>
  <c r="I444" i="75"/>
  <c r="I445" i="75"/>
  <c r="I446" i="75"/>
  <c r="I447" i="75"/>
  <c r="I448" i="75"/>
  <c r="I449" i="75"/>
  <c r="I450" i="75"/>
  <c r="I451" i="75"/>
  <c r="I452" i="75"/>
  <c r="I453" i="75"/>
  <c r="I454" i="75"/>
  <c r="I455" i="75"/>
  <c r="I456" i="75"/>
  <c r="I457" i="75"/>
  <c r="I458" i="75"/>
  <c r="I459" i="75"/>
  <c r="I460" i="75"/>
  <c r="I461" i="75"/>
  <c r="I462" i="75"/>
  <c r="I463" i="75"/>
  <c r="I464" i="75"/>
  <c r="I465" i="75"/>
  <c r="I466" i="75"/>
  <c r="I467" i="75"/>
  <c r="I468" i="75"/>
  <c r="I469" i="75"/>
  <c r="I470" i="75"/>
  <c r="I471" i="75"/>
  <c r="I472" i="75"/>
  <c r="I473" i="75"/>
  <c r="I474" i="75"/>
  <c r="I475" i="75"/>
  <c r="I476" i="75"/>
  <c r="I477" i="75"/>
  <c r="I478" i="75"/>
  <c r="I479" i="75"/>
  <c r="I480" i="75"/>
  <c r="I481" i="75"/>
  <c r="I482" i="75"/>
  <c r="I483" i="75"/>
  <c r="I484" i="75"/>
  <c r="I485" i="75"/>
  <c r="I486" i="75"/>
  <c r="I487" i="75"/>
  <c r="I488" i="75"/>
  <c r="I489" i="75"/>
  <c r="I490" i="75"/>
  <c r="I491" i="75"/>
  <c r="I492" i="75"/>
  <c r="I493" i="75"/>
  <c r="I494" i="75"/>
  <c r="I495" i="75"/>
  <c r="I496" i="75"/>
  <c r="I497" i="75"/>
  <c r="I498" i="75"/>
  <c r="I499" i="75"/>
  <c r="I500" i="75"/>
  <c r="I501" i="75"/>
  <c r="I502" i="75"/>
  <c r="I503" i="75"/>
  <c r="I504" i="75"/>
  <c r="I505" i="75"/>
  <c r="I506" i="75"/>
  <c r="I507" i="75"/>
  <c r="I508" i="75"/>
  <c r="I509" i="75"/>
  <c r="I510" i="75"/>
  <c r="I511" i="75"/>
  <c r="I512" i="75"/>
  <c r="I513" i="75"/>
  <c r="I514" i="75"/>
  <c r="I515" i="75"/>
  <c r="I516" i="75"/>
  <c r="I517" i="75"/>
  <c r="I518" i="75"/>
  <c r="I519" i="75"/>
  <c r="I520" i="75"/>
  <c r="I521" i="75"/>
  <c r="I522" i="75"/>
  <c r="I523" i="75"/>
  <c r="I524" i="75"/>
  <c r="I525" i="75"/>
  <c r="I526" i="75"/>
  <c r="I527" i="75"/>
  <c r="I528" i="75"/>
  <c r="I529" i="75"/>
  <c r="I530" i="75"/>
  <c r="I531" i="75"/>
  <c r="I532" i="75"/>
  <c r="I533" i="75"/>
  <c r="I534" i="75"/>
  <c r="I535" i="75"/>
  <c r="I536" i="75"/>
  <c r="I537" i="75"/>
  <c r="I538" i="75"/>
  <c r="I539" i="75"/>
  <c r="I540" i="75"/>
  <c r="I541" i="75"/>
  <c r="I542" i="75"/>
  <c r="I543" i="75"/>
  <c r="I544" i="75"/>
  <c r="I545" i="75"/>
  <c r="I546" i="75"/>
  <c r="I547" i="75"/>
  <c r="I548" i="75"/>
  <c r="I549" i="75"/>
  <c r="I550" i="75"/>
  <c r="I551" i="75"/>
  <c r="I552" i="75"/>
  <c r="I553" i="75"/>
  <c r="I554" i="75"/>
  <c r="I555" i="75"/>
  <c r="I556" i="75"/>
  <c r="I557" i="75"/>
  <c r="I558" i="75"/>
  <c r="I559" i="75"/>
  <c r="I560" i="75"/>
  <c r="I561" i="75"/>
  <c r="I562" i="75"/>
  <c r="I563" i="75"/>
  <c r="I564" i="75"/>
  <c r="I565" i="75"/>
  <c r="I566" i="75"/>
  <c r="I567" i="75"/>
  <c r="I568" i="75"/>
  <c r="I569" i="75"/>
  <c r="I570" i="75"/>
  <c r="I571" i="75"/>
  <c r="I572" i="75"/>
  <c r="I573" i="75"/>
  <c r="I574" i="75"/>
  <c r="I575" i="75"/>
  <c r="I576" i="75"/>
  <c r="I577" i="75"/>
  <c r="I578" i="75"/>
  <c r="I579" i="75"/>
  <c r="I580" i="75"/>
  <c r="I581" i="75"/>
  <c r="I582" i="75"/>
  <c r="I583" i="75"/>
  <c r="I584" i="75"/>
  <c r="I585" i="75"/>
  <c r="I586" i="75"/>
  <c r="I587" i="75"/>
  <c r="I588" i="75"/>
  <c r="I589" i="75"/>
  <c r="I590" i="75"/>
  <c r="I591" i="75"/>
  <c r="I592" i="75"/>
  <c r="I593" i="75"/>
  <c r="I594" i="75"/>
  <c r="I595" i="75"/>
  <c r="I596" i="75"/>
  <c r="I597" i="75"/>
  <c r="I598" i="75"/>
  <c r="I599" i="75"/>
  <c r="I600" i="75"/>
  <c r="I601" i="75"/>
  <c r="I602" i="75"/>
  <c r="I603" i="75"/>
  <c r="I604" i="75"/>
  <c r="I605" i="75"/>
  <c r="I606" i="75"/>
  <c r="I607" i="75"/>
  <c r="I608" i="75"/>
  <c r="I609" i="75"/>
  <c r="I610" i="75"/>
  <c r="I611" i="75"/>
  <c r="I612" i="75"/>
  <c r="I613" i="75"/>
  <c r="I614" i="75"/>
  <c r="I615" i="75"/>
  <c r="I616" i="75"/>
  <c r="I617" i="75"/>
  <c r="I618" i="75"/>
  <c r="I619" i="75"/>
  <c r="I620" i="75"/>
  <c r="I621" i="75"/>
  <c r="I622" i="75"/>
  <c r="I623" i="75"/>
  <c r="I624" i="75"/>
  <c r="I625" i="75"/>
  <c r="I626" i="75"/>
  <c r="I627" i="75"/>
  <c r="I628" i="75"/>
  <c r="I629" i="75"/>
  <c r="I630" i="75"/>
  <c r="I631" i="75"/>
  <c r="I632" i="75"/>
  <c r="I633" i="75"/>
  <c r="I634" i="75"/>
  <c r="I635" i="75"/>
  <c r="I636" i="75"/>
  <c r="I637" i="75"/>
  <c r="I638" i="75"/>
  <c r="I639" i="75"/>
  <c r="I640" i="75"/>
  <c r="I641" i="75"/>
  <c r="I642" i="75"/>
  <c r="I643" i="75"/>
  <c r="I644" i="75"/>
  <c r="I645" i="75"/>
  <c r="I646" i="75"/>
  <c r="I647" i="75"/>
  <c r="I648" i="75"/>
  <c r="I649" i="75"/>
  <c r="I650" i="75"/>
  <c r="I651" i="75"/>
  <c r="I652" i="75"/>
  <c r="I653" i="75"/>
  <c r="I654" i="75"/>
  <c r="I655" i="75"/>
  <c r="I656" i="75"/>
  <c r="I657" i="75"/>
  <c r="I658" i="75"/>
  <c r="I659" i="75"/>
  <c r="I660" i="75"/>
  <c r="I661" i="75"/>
  <c r="I662" i="75"/>
  <c r="I663" i="75"/>
  <c r="I664" i="75"/>
  <c r="I665" i="75"/>
  <c r="I666" i="75"/>
  <c r="I667" i="75"/>
  <c r="I668" i="75"/>
  <c r="I669" i="75"/>
  <c r="I670" i="75"/>
  <c r="I671" i="75"/>
  <c r="I672" i="75"/>
  <c r="I673" i="75"/>
  <c r="I674" i="75"/>
  <c r="I675" i="75"/>
  <c r="I676" i="75"/>
  <c r="I677" i="75"/>
  <c r="I678" i="75"/>
  <c r="I679" i="75"/>
  <c r="I680" i="75"/>
  <c r="I681" i="75"/>
  <c r="I682" i="75"/>
  <c r="I683" i="75"/>
  <c r="I684" i="75"/>
  <c r="I685" i="75"/>
  <c r="I686" i="75"/>
  <c r="I687" i="75"/>
  <c r="I688" i="75"/>
  <c r="I689" i="75"/>
  <c r="I690" i="75"/>
  <c r="I691" i="75"/>
  <c r="I692" i="75"/>
  <c r="I693" i="75"/>
  <c r="I694" i="75"/>
  <c r="I695" i="75"/>
  <c r="I696" i="75"/>
  <c r="I697" i="75"/>
  <c r="I698" i="75"/>
  <c r="I699" i="75"/>
  <c r="I700" i="75"/>
  <c r="I701" i="75"/>
  <c r="I702" i="75"/>
  <c r="I703" i="75"/>
  <c r="I704" i="75"/>
  <c r="I705" i="75"/>
  <c r="I706" i="75"/>
  <c r="I707" i="75"/>
  <c r="I708" i="75"/>
  <c r="I709" i="75"/>
  <c r="I710" i="75"/>
  <c r="I711" i="75"/>
  <c r="I712" i="75"/>
  <c r="I713" i="75"/>
  <c r="I714" i="75"/>
  <c r="I715" i="75"/>
  <c r="I716" i="75"/>
  <c r="I717" i="75"/>
  <c r="I718" i="75"/>
  <c r="I719" i="75"/>
  <c r="I720" i="75"/>
  <c r="I721" i="75"/>
  <c r="I722" i="75"/>
  <c r="I723" i="75"/>
  <c r="I724" i="75"/>
  <c r="I725" i="75"/>
  <c r="I726" i="75"/>
  <c r="I727" i="75"/>
  <c r="I728" i="75"/>
  <c r="I729" i="75"/>
  <c r="I730" i="75"/>
  <c r="I731" i="75"/>
  <c r="I732" i="75"/>
  <c r="I733" i="75"/>
  <c r="I734" i="75"/>
  <c r="I735" i="75"/>
  <c r="I736" i="75"/>
  <c r="I737" i="75"/>
  <c r="I738" i="75"/>
  <c r="I739" i="75"/>
  <c r="I740" i="75"/>
  <c r="I741" i="75"/>
  <c r="I742" i="75"/>
  <c r="I743" i="75"/>
  <c r="I744" i="75"/>
  <c r="I745" i="75"/>
  <c r="I746" i="75"/>
  <c r="I747" i="75"/>
  <c r="I748" i="75"/>
  <c r="I749" i="75"/>
  <c r="I750" i="75"/>
  <c r="I751" i="75"/>
  <c r="I752" i="75"/>
  <c r="I753" i="75"/>
  <c r="I754" i="75"/>
  <c r="I755" i="75"/>
  <c r="I756" i="75"/>
  <c r="I757" i="75"/>
  <c r="I758" i="75"/>
  <c r="I759" i="75"/>
  <c r="I760" i="75"/>
  <c r="I761" i="75"/>
  <c r="I762" i="75"/>
  <c r="I763" i="75"/>
  <c r="I764" i="75"/>
  <c r="I765" i="75"/>
  <c r="I766" i="75"/>
  <c r="I767" i="75"/>
  <c r="I768" i="75"/>
  <c r="I769" i="75"/>
  <c r="I770" i="75"/>
  <c r="I771" i="75"/>
  <c r="I772" i="75"/>
  <c r="I773" i="75"/>
  <c r="I774" i="75"/>
  <c r="I775" i="75"/>
  <c r="I776" i="75"/>
  <c r="I777" i="75"/>
  <c r="I778" i="75"/>
  <c r="I779" i="75"/>
  <c r="I780" i="75"/>
  <c r="I781" i="75"/>
  <c r="I782" i="75"/>
  <c r="I783" i="75"/>
  <c r="I784" i="75"/>
  <c r="I785" i="75"/>
  <c r="I786" i="75"/>
  <c r="I787" i="75"/>
  <c r="I788" i="75"/>
  <c r="I789" i="75"/>
  <c r="I790" i="75"/>
  <c r="I791" i="75"/>
  <c r="I792" i="75"/>
  <c r="I793" i="75"/>
  <c r="I794" i="75"/>
  <c r="I795" i="75"/>
  <c r="I796" i="75"/>
  <c r="I797" i="75"/>
  <c r="I798" i="75"/>
  <c r="I799" i="75"/>
  <c r="I800" i="75"/>
  <c r="I801" i="75"/>
  <c r="I802" i="75"/>
  <c r="I803" i="75"/>
  <c r="I804" i="75"/>
  <c r="I805" i="75"/>
  <c r="I806" i="75"/>
  <c r="I807" i="75"/>
  <c r="I808" i="75"/>
  <c r="I809" i="75"/>
  <c r="I810" i="75"/>
  <c r="I811" i="75"/>
  <c r="I812" i="75"/>
  <c r="I813" i="75"/>
  <c r="I814" i="75"/>
  <c r="I815" i="75"/>
  <c r="I816" i="75"/>
  <c r="I817" i="75"/>
  <c r="I818" i="75"/>
  <c r="I819" i="75"/>
  <c r="I820" i="75"/>
  <c r="I821" i="75"/>
  <c r="I822" i="75"/>
  <c r="I823" i="75"/>
  <c r="I824" i="75"/>
  <c r="I825" i="75"/>
  <c r="I826" i="75"/>
  <c r="I827" i="75"/>
  <c r="I828" i="75"/>
  <c r="I829" i="75"/>
  <c r="I830" i="75"/>
  <c r="I831" i="75"/>
  <c r="I832" i="75"/>
  <c r="I833" i="75"/>
  <c r="I834" i="75"/>
  <c r="I835" i="75"/>
  <c r="I836" i="75"/>
  <c r="I837" i="75"/>
  <c r="I838" i="75"/>
  <c r="I839" i="75"/>
  <c r="I840" i="75"/>
  <c r="I841" i="75"/>
  <c r="I842" i="75"/>
  <c r="I843" i="75"/>
  <c r="I844" i="75"/>
  <c r="I845" i="75"/>
  <c r="I846" i="75"/>
  <c r="I847" i="75"/>
  <c r="I848" i="75"/>
  <c r="I849" i="75"/>
  <c r="I850" i="75"/>
  <c r="I851" i="75"/>
  <c r="I852" i="75"/>
  <c r="I853" i="75"/>
  <c r="I854" i="75"/>
  <c r="I855" i="75"/>
  <c r="I856" i="75"/>
  <c r="I857" i="75"/>
  <c r="I858" i="75"/>
  <c r="I859" i="75"/>
  <c r="I860" i="75"/>
  <c r="I861" i="75"/>
  <c r="I862" i="75"/>
  <c r="I863" i="75"/>
  <c r="I864" i="75"/>
  <c r="I865" i="75"/>
  <c r="I866" i="75"/>
  <c r="I867" i="75"/>
  <c r="I868" i="75"/>
  <c r="I869" i="75"/>
  <c r="I870" i="75"/>
  <c r="I871" i="75"/>
  <c r="I872" i="75"/>
  <c r="I873" i="75"/>
  <c r="I874" i="75"/>
  <c r="I875" i="75"/>
  <c r="I876" i="75"/>
  <c r="I877" i="75"/>
  <c r="I878" i="75"/>
  <c r="I879" i="75"/>
  <c r="I880" i="75"/>
  <c r="I881" i="75"/>
  <c r="I882" i="75"/>
  <c r="I883" i="75"/>
  <c r="I884" i="75"/>
  <c r="I885" i="75"/>
  <c r="I886" i="75"/>
  <c r="I887" i="75"/>
  <c r="I888" i="75"/>
  <c r="I889" i="75"/>
  <c r="I890" i="75"/>
  <c r="I891" i="75"/>
  <c r="I892" i="75"/>
  <c r="I893" i="75"/>
  <c r="I894" i="75"/>
  <c r="I895" i="75"/>
  <c r="I896" i="75"/>
  <c r="I897" i="75"/>
  <c r="I898" i="75"/>
  <c r="I899" i="75"/>
  <c r="I900" i="75"/>
  <c r="I901" i="75"/>
  <c r="I902" i="75"/>
  <c r="I903" i="75"/>
  <c r="I904" i="75"/>
  <c r="I905" i="75"/>
  <c r="I906" i="75"/>
  <c r="I907" i="75"/>
  <c r="I908" i="75"/>
  <c r="I909" i="75"/>
  <c r="I910" i="75"/>
  <c r="I911" i="75"/>
  <c r="I912" i="75"/>
  <c r="I913" i="75"/>
  <c r="I914" i="75"/>
  <c r="I915" i="75"/>
  <c r="I916" i="75"/>
  <c r="I917" i="75"/>
  <c r="I918" i="75"/>
  <c r="I919" i="75"/>
  <c r="I920" i="75"/>
  <c r="I921" i="75"/>
  <c r="I922" i="75"/>
  <c r="I923" i="75"/>
  <c r="I924" i="75"/>
  <c r="I925" i="75"/>
  <c r="I926" i="75"/>
  <c r="I927" i="75"/>
  <c r="I928" i="75"/>
  <c r="I929" i="75"/>
  <c r="I930" i="75"/>
  <c r="I931" i="75"/>
  <c r="I932" i="75"/>
  <c r="I933" i="75"/>
  <c r="I934" i="75"/>
  <c r="I935" i="75"/>
  <c r="I936" i="75"/>
  <c r="I937" i="75"/>
  <c r="I938" i="75"/>
  <c r="I939" i="75"/>
  <c r="I940" i="75"/>
  <c r="I941" i="75"/>
  <c r="I942" i="75"/>
  <c r="I943" i="75"/>
  <c r="I944" i="75"/>
  <c r="I945" i="75"/>
  <c r="I946" i="75"/>
  <c r="I947" i="75"/>
  <c r="I948" i="75"/>
  <c r="I949" i="75"/>
  <c r="I950" i="75"/>
  <c r="I951" i="75"/>
  <c r="I952" i="75"/>
  <c r="I953" i="75"/>
  <c r="I954" i="75"/>
  <c r="I955" i="75"/>
  <c r="I956" i="75"/>
  <c r="I957" i="75"/>
  <c r="I958" i="75"/>
  <c r="I959" i="75"/>
  <c r="I960" i="75"/>
  <c r="I961" i="75"/>
  <c r="I962" i="75"/>
  <c r="I963" i="75"/>
  <c r="I964" i="75"/>
  <c r="I965" i="75"/>
  <c r="I966" i="75"/>
  <c r="I967" i="75"/>
  <c r="I968" i="75"/>
  <c r="I969" i="75"/>
  <c r="I970" i="75"/>
  <c r="I971" i="75"/>
  <c r="I972" i="75"/>
  <c r="I973" i="75"/>
  <c r="I974" i="75"/>
  <c r="I975" i="75"/>
  <c r="I976" i="75"/>
  <c r="I977" i="75"/>
  <c r="I978" i="75"/>
  <c r="I979" i="75"/>
  <c r="I980" i="75"/>
  <c r="I981" i="75"/>
  <c r="I982" i="75"/>
  <c r="I983" i="75"/>
  <c r="I984" i="75"/>
  <c r="I985" i="75"/>
  <c r="I986" i="75"/>
  <c r="I987" i="75"/>
  <c r="I988" i="75"/>
  <c r="I989" i="75"/>
  <c r="I990" i="75"/>
  <c r="I991" i="75"/>
  <c r="I992" i="75"/>
  <c r="I993" i="75"/>
  <c r="I994" i="75"/>
  <c r="I995" i="75"/>
  <c r="I996" i="75"/>
  <c r="I997" i="75"/>
  <c r="I998" i="75"/>
  <c r="I999" i="75"/>
  <c r="I1000" i="75"/>
  <c r="I1001" i="75"/>
  <c r="I1002" i="75"/>
  <c r="I1003" i="75"/>
  <c r="I1004" i="75"/>
  <c r="I1005" i="75"/>
  <c r="I1006" i="75"/>
  <c r="I1007" i="75"/>
  <c r="I1008" i="75"/>
  <c r="I1009" i="75"/>
  <c r="I1010" i="75"/>
  <c r="I1011" i="75"/>
  <c r="I1012" i="75"/>
  <c r="I1013" i="75"/>
  <c r="I1014" i="75"/>
  <c r="I1015" i="75"/>
  <c r="I1016" i="75"/>
  <c r="I1017" i="75"/>
  <c r="I1018" i="75"/>
  <c r="I1019" i="75"/>
  <c r="I1020" i="75"/>
  <c r="I1021" i="75"/>
  <c r="I1022" i="75"/>
  <c r="I1023" i="75"/>
  <c r="I1024" i="75"/>
  <c r="I1025" i="75"/>
  <c r="I1026" i="75"/>
  <c r="I1027" i="75"/>
  <c r="I1028" i="75"/>
  <c r="I1029" i="75"/>
  <c r="I1030" i="75"/>
  <c r="I1031" i="75"/>
  <c r="I1032" i="75"/>
  <c r="I1033" i="75"/>
  <c r="I1034" i="75"/>
  <c r="I1035" i="75"/>
  <c r="I1036" i="75"/>
  <c r="I1037" i="75"/>
  <c r="I1038" i="75"/>
  <c r="I1039" i="75"/>
  <c r="I1040" i="75"/>
  <c r="I1041" i="75"/>
  <c r="I1042" i="75"/>
  <c r="I1043" i="75"/>
  <c r="I1044" i="75"/>
  <c r="I1045" i="75"/>
  <c r="I1046" i="75"/>
  <c r="I1047" i="75"/>
  <c r="I1048" i="75"/>
  <c r="I1049" i="75"/>
  <c r="I1050" i="75"/>
  <c r="I1051" i="75"/>
  <c r="I1052" i="75"/>
  <c r="I1053" i="75"/>
  <c r="I1054" i="75"/>
  <c r="I1055" i="75"/>
  <c r="I1056" i="75"/>
  <c r="I1057" i="75"/>
  <c r="I1058" i="75"/>
  <c r="I1059" i="75"/>
  <c r="I1060" i="75"/>
  <c r="I1061" i="75"/>
  <c r="I1062" i="75"/>
  <c r="I1063" i="75"/>
  <c r="I1064" i="75"/>
  <c r="I1065" i="75"/>
  <c r="I1066" i="75"/>
  <c r="I1067" i="75"/>
  <c r="I1068" i="75"/>
  <c r="I1069" i="75"/>
  <c r="I1070" i="75"/>
  <c r="I1071" i="75"/>
  <c r="I1072" i="75"/>
  <c r="I1073" i="75"/>
  <c r="I1074" i="75"/>
  <c r="I1075" i="75"/>
  <c r="I1076" i="75"/>
  <c r="I1077" i="75"/>
  <c r="I1078" i="75"/>
  <c r="I1079" i="75"/>
  <c r="I1080" i="75"/>
  <c r="I1081" i="75"/>
  <c r="I1082" i="75"/>
  <c r="I1083" i="75"/>
  <c r="I1084" i="75"/>
  <c r="I1085" i="75"/>
  <c r="I1086" i="75"/>
  <c r="I1087" i="75"/>
  <c r="I1088" i="75"/>
  <c r="I1089" i="75"/>
  <c r="I1090" i="75"/>
  <c r="I1091" i="75"/>
  <c r="I1092" i="75"/>
  <c r="I1093" i="75"/>
  <c r="I1094" i="75"/>
  <c r="I1095" i="75"/>
  <c r="I1096" i="75"/>
  <c r="I1097" i="75"/>
  <c r="I1098" i="75"/>
  <c r="I1099" i="75"/>
  <c r="I1100" i="75"/>
  <c r="I1101" i="75"/>
  <c r="I1102" i="75"/>
  <c r="I1103" i="75"/>
  <c r="I1104" i="75"/>
  <c r="I1105" i="75"/>
  <c r="I1106" i="75"/>
  <c r="I1107" i="75"/>
  <c r="I1108" i="75"/>
  <c r="I1109" i="75"/>
  <c r="I1110" i="75"/>
  <c r="I1111" i="75"/>
  <c r="I1112" i="75"/>
  <c r="I1113" i="75"/>
  <c r="I1114" i="75"/>
  <c r="I1115" i="75"/>
  <c r="I1116" i="75"/>
  <c r="I1117" i="75"/>
  <c r="I1118" i="75"/>
  <c r="I1119" i="75"/>
  <c r="I1120" i="75"/>
  <c r="I1121" i="75"/>
  <c r="I1122" i="75"/>
  <c r="I1123" i="75"/>
  <c r="I1124" i="75"/>
  <c r="I1125" i="75"/>
  <c r="I1126" i="75"/>
  <c r="I1127" i="75"/>
  <c r="I1128" i="75"/>
  <c r="I1129" i="75"/>
  <c r="I1130" i="75"/>
  <c r="I1131" i="75"/>
  <c r="I1132" i="75"/>
  <c r="I1133" i="75"/>
  <c r="I1134" i="75"/>
  <c r="I1135" i="75"/>
  <c r="I1136" i="75"/>
  <c r="I1137" i="75"/>
  <c r="I1138" i="75"/>
  <c r="I1139" i="75"/>
  <c r="I1140" i="75"/>
  <c r="I1141" i="75"/>
  <c r="I1142" i="75"/>
  <c r="I1143" i="75"/>
  <c r="I1144" i="75"/>
  <c r="I1145" i="75"/>
  <c r="I1146" i="75"/>
  <c r="I1147" i="75"/>
  <c r="I1148" i="75"/>
  <c r="I1149" i="75"/>
  <c r="I1150" i="75"/>
  <c r="I1151" i="75"/>
  <c r="I1152" i="75"/>
  <c r="I1153" i="75"/>
  <c r="I1154" i="75"/>
  <c r="I1155" i="75"/>
  <c r="I1156" i="75"/>
  <c r="I1157" i="75"/>
  <c r="I1158" i="75"/>
  <c r="I1159" i="75"/>
  <c r="I1160" i="75"/>
  <c r="I1161" i="75"/>
  <c r="I1162" i="75"/>
  <c r="I1163" i="75"/>
  <c r="I1164" i="75"/>
  <c r="I1165" i="75"/>
  <c r="I1166" i="75"/>
  <c r="I1167" i="75"/>
  <c r="I1168" i="75"/>
  <c r="I1169" i="75"/>
  <c r="I1170" i="75"/>
  <c r="I1171" i="75"/>
  <c r="I1172" i="75"/>
  <c r="I1173" i="75"/>
  <c r="I1174" i="75"/>
  <c r="I1175" i="75"/>
  <c r="I1176" i="75"/>
  <c r="I1177" i="75"/>
  <c r="I1178" i="75"/>
  <c r="I1179" i="75"/>
  <c r="I1180" i="75"/>
  <c r="I1181" i="75"/>
  <c r="I1182" i="75"/>
  <c r="I1183" i="75"/>
  <c r="I1184" i="75"/>
  <c r="I1185" i="75"/>
  <c r="I1186" i="75"/>
  <c r="I1187" i="75"/>
  <c r="I1188" i="75"/>
  <c r="I1189" i="75"/>
  <c r="I1190" i="75"/>
  <c r="I1191" i="75"/>
  <c r="I1192" i="75"/>
  <c r="I1193" i="75"/>
  <c r="I1194" i="75"/>
  <c r="I1195" i="75"/>
  <c r="I1196" i="75"/>
  <c r="I1197" i="75"/>
  <c r="I1198" i="75"/>
  <c r="I1199" i="75"/>
  <c r="I1200" i="75"/>
  <c r="I1201" i="75"/>
  <c r="I1202" i="75"/>
  <c r="I1203" i="75"/>
  <c r="I1204" i="75"/>
  <c r="I1205" i="75"/>
  <c r="I1206" i="75"/>
  <c r="I1207" i="75"/>
  <c r="I1208" i="75"/>
  <c r="I1209" i="75"/>
  <c r="I1210" i="75"/>
  <c r="I1211" i="75"/>
  <c r="I1212" i="75"/>
  <c r="I1213" i="75"/>
  <c r="I1214" i="75"/>
  <c r="I1215" i="75"/>
  <c r="I1216" i="75"/>
  <c r="I1217" i="75"/>
  <c r="I1218" i="75"/>
  <c r="I1219" i="75"/>
  <c r="I1220" i="75"/>
  <c r="I1221" i="75"/>
  <c r="I1222" i="75"/>
  <c r="I1223" i="75"/>
  <c r="I1224" i="75"/>
  <c r="I1225" i="75"/>
  <c r="I1226" i="75"/>
  <c r="I1227" i="75"/>
  <c r="I1228" i="75"/>
  <c r="I1229" i="75"/>
  <c r="I1230" i="75"/>
  <c r="I1231" i="75"/>
  <c r="I1232" i="75"/>
  <c r="I1233" i="75"/>
  <c r="I1234" i="75"/>
  <c r="I1235" i="75"/>
  <c r="I1236" i="75"/>
  <c r="I1237" i="75"/>
  <c r="I1238" i="75"/>
  <c r="I1239" i="75"/>
  <c r="I1240" i="75"/>
  <c r="I1241" i="75"/>
  <c r="I1242" i="75"/>
  <c r="I1243" i="75"/>
  <c r="I1244" i="75"/>
  <c r="I1245" i="75"/>
  <c r="I1246" i="75"/>
  <c r="I1247" i="75"/>
  <c r="I1248" i="75"/>
  <c r="I1249" i="75"/>
  <c r="I1250" i="75"/>
  <c r="I1251" i="75"/>
  <c r="I1252" i="75"/>
  <c r="I1253" i="75"/>
  <c r="I1254" i="75"/>
  <c r="I1255" i="75"/>
  <c r="I1256" i="75"/>
  <c r="I1257" i="75"/>
  <c r="I1258" i="75"/>
  <c r="I1259" i="75"/>
  <c r="I1260" i="75"/>
  <c r="I1261" i="75"/>
  <c r="I1262" i="75"/>
  <c r="I1263" i="75"/>
  <c r="I1264" i="75"/>
  <c r="I1265" i="75"/>
  <c r="I1266" i="75"/>
  <c r="I1267" i="75"/>
  <c r="I1268" i="75"/>
  <c r="I1269" i="75"/>
  <c r="I1270" i="75"/>
  <c r="I1271" i="75"/>
  <c r="I1272" i="75"/>
  <c r="I1273" i="75"/>
  <c r="I1274" i="75"/>
  <c r="I1275" i="75"/>
  <c r="I1276" i="75"/>
  <c r="I1277" i="75"/>
  <c r="I1278" i="75"/>
  <c r="I1279" i="75"/>
  <c r="I1280" i="75"/>
  <c r="I1281" i="75"/>
  <c r="I1282" i="75"/>
  <c r="I1283" i="75"/>
  <c r="I1284" i="75"/>
  <c r="I1285" i="75"/>
  <c r="I1286" i="75"/>
  <c r="I1287" i="75"/>
  <c r="I1288" i="75"/>
  <c r="I1289" i="75"/>
  <c r="I1290" i="75"/>
  <c r="I1291" i="75"/>
  <c r="I1292" i="75"/>
  <c r="I1293" i="75"/>
  <c r="I1294" i="75"/>
  <c r="I1295" i="75"/>
  <c r="I1296" i="75"/>
  <c r="I1297" i="75"/>
  <c r="I1298" i="75"/>
  <c r="I1299" i="75"/>
  <c r="I1300" i="75"/>
  <c r="I1301" i="75"/>
  <c r="I1302" i="75"/>
  <c r="I1303" i="75"/>
  <c r="I1304" i="75"/>
  <c r="I1305" i="75"/>
  <c r="I1306" i="75"/>
  <c r="I1307" i="75"/>
  <c r="I1308" i="75"/>
  <c r="I1309" i="75"/>
  <c r="I1310" i="75"/>
  <c r="I1311" i="75"/>
  <c r="I1312" i="75"/>
  <c r="I1313" i="75"/>
  <c r="I1314" i="75"/>
  <c r="I1315" i="75"/>
  <c r="I1316" i="75"/>
  <c r="I1317" i="75"/>
  <c r="I1318" i="75"/>
  <c r="I1319" i="75"/>
  <c r="I1320" i="75"/>
  <c r="I1321" i="75"/>
  <c r="I1322" i="75"/>
  <c r="I1323" i="75"/>
  <c r="I1324" i="75"/>
  <c r="I1325" i="75"/>
  <c r="I1326" i="75"/>
  <c r="I1327" i="75"/>
  <c r="I1328" i="75"/>
  <c r="I1329" i="75"/>
  <c r="I1330" i="75"/>
  <c r="I1331" i="75"/>
  <c r="I1332" i="75"/>
  <c r="I1333" i="75"/>
  <c r="I1334" i="75"/>
  <c r="I1335" i="75"/>
  <c r="I1336" i="75"/>
  <c r="I1337" i="75"/>
  <c r="I1338" i="75"/>
  <c r="I1339" i="75"/>
  <c r="I1340" i="75"/>
  <c r="I1341" i="75"/>
  <c r="I1342" i="75"/>
  <c r="I1343" i="75"/>
  <c r="I1344" i="75"/>
  <c r="I1345" i="75"/>
  <c r="I1346" i="75"/>
  <c r="I1347" i="75"/>
  <c r="I1348" i="75"/>
  <c r="I1349" i="75"/>
  <c r="I1350" i="75"/>
  <c r="I1351" i="75"/>
  <c r="I1352" i="75"/>
  <c r="I1353" i="75"/>
  <c r="I1354" i="75"/>
  <c r="I1355" i="75"/>
  <c r="I1356" i="75"/>
  <c r="I1357" i="75"/>
  <c r="I1358" i="75"/>
  <c r="I1359" i="75"/>
  <c r="I1360" i="75"/>
  <c r="I1361" i="75"/>
  <c r="I1362" i="75"/>
  <c r="I1363" i="75"/>
  <c r="I1364" i="75"/>
  <c r="I1365" i="75"/>
  <c r="I1366" i="75"/>
  <c r="I1367" i="75"/>
  <c r="I1368" i="75"/>
  <c r="I1369" i="75"/>
  <c r="I1370" i="75"/>
  <c r="I1371" i="75"/>
  <c r="I1372" i="75"/>
  <c r="I1373" i="75"/>
  <c r="I1374" i="75"/>
  <c r="I1375" i="75"/>
  <c r="I1376" i="75"/>
  <c r="I1377" i="75"/>
  <c r="I1378" i="75"/>
  <c r="I1379" i="75"/>
  <c r="I1380" i="75"/>
  <c r="I1381" i="75"/>
  <c r="I1382" i="75"/>
  <c r="I1383" i="75"/>
  <c r="I1384" i="75"/>
  <c r="I1385" i="75"/>
  <c r="I1386" i="75"/>
  <c r="I1387" i="75"/>
  <c r="I1388" i="75"/>
  <c r="I1389" i="75"/>
  <c r="I1390" i="75"/>
  <c r="I1391" i="75"/>
  <c r="I1392" i="75"/>
  <c r="I1393" i="75"/>
  <c r="I1394" i="75"/>
  <c r="I1395" i="75"/>
  <c r="I1396" i="75"/>
  <c r="I1397" i="75"/>
  <c r="I1398" i="75"/>
  <c r="I1399" i="75"/>
  <c r="I1400" i="75"/>
  <c r="I1401" i="75"/>
  <c r="I1402" i="75"/>
  <c r="I1403" i="75"/>
  <c r="I1404" i="75"/>
  <c r="I1405" i="75"/>
  <c r="I1406" i="75"/>
  <c r="I1407" i="75"/>
  <c r="I1408" i="75"/>
  <c r="I1409" i="75"/>
  <c r="I1410" i="75"/>
  <c r="I1411" i="75"/>
  <c r="I1412" i="75"/>
  <c r="I1413" i="75"/>
  <c r="I1414" i="75"/>
  <c r="I1415" i="75"/>
  <c r="I1416" i="75"/>
  <c r="I1417" i="75"/>
  <c r="I1418" i="75"/>
  <c r="I1419" i="75"/>
  <c r="I1420" i="75"/>
  <c r="I1421" i="75"/>
  <c r="I1422" i="75"/>
  <c r="I1423" i="75"/>
  <c r="I1424" i="75"/>
  <c r="I1425" i="75"/>
  <c r="I1426" i="75"/>
  <c r="I1427" i="75"/>
  <c r="I1428" i="75"/>
  <c r="I1429" i="75"/>
  <c r="I1430" i="75"/>
  <c r="I1431" i="75"/>
  <c r="I1432" i="75"/>
  <c r="I1433" i="75"/>
  <c r="I1434" i="75"/>
  <c r="I1435" i="75"/>
  <c r="I1436" i="75"/>
  <c r="I1437" i="75"/>
  <c r="I1438" i="75"/>
  <c r="I1439" i="75"/>
  <c r="I1440" i="75"/>
  <c r="I1441" i="75"/>
  <c r="I1442" i="75"/>
  <c r="I1443" i="75"/>
  <c r="I1444" i="75"/>
  <c r="I1445" i="75"/>
  <c r="I1446" i="75"/>
  <c r="I1447" i="75"/>
  <c r="I1448" i="75"/>
  <c r="I1449" i="75"/>
  <c r="I1450" i="75"/>
  <c r="I1451" i="75"/>
  <c r="I1452" i="75"/>
  <c r="I1453" i="75"/>
  <c r="I1454" i="75"/>
  <c r="I1455" i="75"/>
  <c r="I1456" i="75"/>
  <c r="I1457" i="75"/>
  <c r="I1458" i="75"/>
  <c r="I1459" i="75"/>
  <c r="I1460" i="75"/>
  <c r="I1461" i="75"/>
  <c r="I1462" i="75"/>
  <c r="I1463" i="75"/>
  <c r="I1464" i="75"/>
  <c r="I1465" i="75"/>
  <c r="I1466" i="75"/>
  <c r="I1467" i="75"/>
  <c r="I1468" i="75"/>
  <c r="I1469" i="75"/>
  <c r="I1470" i="75"/>
  <c r="I1471" i="75"/>
  <c r="I1472" i="75"/>
  <c r="I1473" i="75"/>
  <c r="I1474" i="75"/>
  <c r="I1475" i="75"/>
  <c r="I1476" i="75"/>
  <c r="I1477" i="75"/>
  <c r="I1478" i="75"/>
  <c r="I1479" i="75"/>
  <c r="I1480" i="75"/>
  <c r="I1481" i="75"/>
  <c r="I1482" i="75"/>
  <c r="I1483" i="75"/>
  <c r="I1484" i="75"/>
  <c r="I1485" i="75"/>
  <c r="I1486" i="75"/>
  <c r="I1487" i="75"/>
  <c r="I1488" i="75"/>
  <c r="I1489" i="75"/>
  <c r="I1490" i="75"/>
  <c r="I1491" i="75"/>
  <c r="I1492" i="75"/>
  <c r="I1493" i="75"/>
  <c r="I1494" i="75"/>
  <c r="I1495" i="75"/>
  <c r="I1496" i="75"/>
  <c r="I1497" i="75"/>
  <c r="I1498" i="75"/>
  <c r="I1499" i="75"/>
  <c r="I1500" i="75"/>
  <c r="I1501" i="75"/>
  <c r="I1502" i="75"/>
  <c r="I1503" i="75"/>
  <c r="I1504" i="75"/>
  <c r="I1505" i="75"/>
  <c r="I1506" i="75"/>
  <c r="E16" i="78"/>
  <c r="C17" i="78"/>
  <c r="E17" i="78"/>
  <c r="C18" i="78"/>
  <c r="E18" i="78"/>
  <c r="C19" i="78"/>
  <c r="E19" i="78"/>
  <c r="C20" i="78"/>
  <c r="E20" i="78"/>
  <c r="C21" i="78"/>
  <c r="E21" i="78"/>
  <c r="C22" i="78"/>
  <c r="E22" i="78"/>
  <c r="C23" i="78"/>
  <c r="E23" i="78"/>
  <c r="C24" i="78"/>
  <c r="E24" i="78"/>
  <c r="C25" i="78"/>
  <c r="E25" i="78"/>
  <c r="C26" i="78"/>
  <c r="E26" i="78"/>
  <c r="C27" i="78"/>
  <c r="E27" i="78"/>
  <c r="C28" i="78"/>
  <c r="E28" i="78"/>
  <c r="C29" i="78"/>
  <c r="E29" i="78"/>
  <c r="C30" i="78"/>
  <c r="E30" i="78"/>
  <c r="C31" i="78"/>
  <c r="E31" i="78"/>
  <c r="C32" i="78"/>
  <c r="E32" i="78"/>
  <c r="C33" i="78"/>
  <c r="E33" i="78"/>
  <c r="C34" i="78"/>
  <c r="E34" i="78"/>
  <c r="C35" i="78"/>
  <c r="E35" i="78"/>
  <c r="E15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15" i="78"/>
  <c r="G16" i="78"/>
  <c r="G17" i="78"/>
  <c r="G18" i="78"/>
  <c r="G19" i="78"/>
  <c r="G20" i="78"/>
  <c r="G21" i="78"/>
  <c r="G22" i="78"/>
  <c r="G23" i="78"/>
  <c r="G24" i="78"/>
  <c r="G25" i="78"/>
  <c r="G26" i="78"/>
  <c r="G27" i="78"/>
  <c r="G28" i="78"/>
  <c r="G29" i="78"/>
  <c r="G30" i="78"/>
  <c r="G31" i="78"/>
  <c r="G32" i="78"/>
  <c r="G33" i="78"/>
  <c r="G34" i="78"/>
  <c r="G35" i="78"/>
  <c r="G15" i="78"/>
  <c r="H16" i="78"/>
  <c r="H17" i="78"/>
  <c r="H18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31" i="78"/>
  <c r="H32" i="78"/>
  <c r="H33" i="78"/>
  <c r="H34" i="78"/>
  <c r="H35" i="78"/>
  <c r="H15" i="78"/>
  <c r="I16" i="78"/>
  <c r="I17" i="78"/>
  <c r="I18" i="78"/>
  <c r="I19" i="78"/>
  <c r="I20" i="78"/>
  <c r="I21" i="78"/>
  <c r="I22" i="78"/>
  <c r="I23" i="78"/>
  <c r="I24" i="78"/>
  <c r="I25" i="78"/>
  <c r="I26" i="78"/>
  <c r="I27" i="78"/>
  <c r="I28" i="78"/>
  <c r="I29" i="78"/>
  <c r="I30" i="78"/>
  <c r="I31" i="78"/>
  <c r="I32" i="78"/>
  <c r="I33" i="78"/>
  <c r="I34" i="78"/>
  <c r="I35" i="78"/>
  <c r="I15" i="78"/>
  <c r="J16" i="78"/>
  <c r="J17" i="78"/>
  <c r="J18" i="78"/>
  <c r="J19" i="78"/>
  <c r="J20" i="78"/>
  <c r="J21" i="78"/>
  <c r="J22" i="78"/>
  <c r="J23" i="78"/>
  <c r="J24" i="78"/>
  <c r="J25" i="78"/>
  <c r="J26" i="78"/>
  <c r="J27" i="78"/>
  <c r="J28" i="78"/>
  <c r="J29" i="78"/>
  <c r="J30" i="78"/>
  <c r="J31" i="78"/>
  <c r="J32" i="78"/>
  <c r="J33" i="78"/>
  <c r="J34" i="78"/>
  <c r="J35" i="78"/>
  <c r="J15" i="78"/>
  <c r="K16" i="78"/>
  <c r="K17" i="78"/>
  <c r="K18" i="78"/>
  <c r="K19" i="78"/>
  <c r="K20" i="78"/>
  <c r="K21" i="78"/>
  <c r="K22" i="78"/>
  <c r="K23" i="78"/>
  <c r="K24" i="78"/>
  <c r="K25" i="78"/>
  <c r="K26" i="78"/>
  <c r="K27" i="78"/>
  <c r="K28" i="78"/>
  <c r="K29" i="78"/>
  <c r="K30" i="78"/>
  <c r="K31" i="78"/>
  <c r="K32" i="78"/>
  <c r="K33" i="78"/>
  <c r="K34" i="78"/>
  <c r="K35" i="78"/>
  <c r="K15" i="78"/>
  <c r="L16" i="78"/>
  <c r="L17" i="78"/>
  <c r="L18" i="78"/>
  <c r="L19" i="78"/>
  <c r="L20" i="78"/>
  <c r="L21" i="78"/>
  <c r="L22" i="78"/>
  <c r="L23" i="78"/>
  <c r="L24" i="78"/>
  <c r="L25" i="78"/>
  <c r="L26" i="78"/>
  <c r="L27" i="78"/>
  <c r="L28" i="78"/>
  <c r="L29" i="78"/>
  <c r="L30" i="78"/>
  <c r="L31" i="78"/>
  <c r="L32" i="78"/>
  <c r="L33" i="78"/>
  <c r="L34" i="78"/>
  <c r="L35" i="78"/>
  <c r="L15" i="78"/>
  <c r="M16" i="78"/>
  <c r="M17" i="78"/>
  <c r="M18" i="78"/>
  <c r="M19" i="78"/>
  <c r="M20" i="78"/>
  <c r="M21" i="78"/>
  <c r="M22" i="78"/>
  <c r="M23" i="78"/>
  <c r="M24" i="78"/>
  <c r="M25" i="78"/>
  <c r="M26" i="78"/>
  <c r="M27" i="78"/>
  <c r="M28" i="78"/>
  <c r="M29" i="78"/>
  <c r="M30" i="78"/>
  <c r="M31" i="78"/>
  <c r="M32" i="78"/>
  <c r="M33" i="78"/>
  <c r="M34" i="78"/>
  <c r="M35" i="78"/>
  <c r="M15" i="78"/>
  <c r="N16" i="78"/>
  <c r="N17" i="78"/>
  <c r="N18" i="78"/>
  <c r="N19" i="78"/>
  <c r="N20" i="78"/>
  <c r="N21" i="78"/>
  <c r="N22" i="78"/>
  <c r="N23" i="78"/>
  <c r="N24" i="78"/>
  <c r="N25" i="78"/>
  <c r="N26" i="78"/>
  <c r="N27" i="78"/>
  <c r="N28" i="78"/>
  <c r="N29" i="78"/>
  <c r="N30" i="78"/>
  <c r="N31" i="78"/>
  <c r="N32" i="78"/>
  <c r="N33" i="78"/>
  <c r="N34" i="78"/>
  <c r="N35" i="78"/>
  <c r="N15" i="78"/>
  <c r="O16" i="78"/>
  <c r="O17" i="78"/>
  <c r="O18" i="78"/>
  <c r="O19" i="78"/>
  <c r="O20" i="78"/>
  <c r="O21" i="78"/>
  <c r="O22" i="78"/>
  <c r="O23" i="78"/>
  <c r="O24" i="78"/>
  <c r="O25" i="78"/>
  <c r="O26" i="78"/>
  <c r="O27" i="78"/>
  <c r="O28" i="78"/>
  <c r="O29" i="78"/>
  <c r="O30" i="78"/>
  <c r="O31" i="78"/>
  <c r="O32" i="78"/>
  <c r="O33" i="78"/>
  <c r="O34" i="78"/>
  <c r="O35" i="78"/>
  <c r="O15" i="78"/>
  <c r="D16" i="78"/>
  <c r="D17" i="78"/>
  <c r="D18" i="78"/>
  <c r="D19" i="78"/>
  <c r="D20" i="78"/>
  <c r="D21" i="78"/>
  <c r="D22" i="78"/>
  <c r="D23" i="78"/>
  <c r="D24" i="78"/>
  <c r="D25" i="78"/>
  <c r="D26" i="78"/>
  <c r="D27" i="78"/>
  <c r="D28" i="78"/>
  <c r="D29" i="78"/>
  <c r="D30" i="78"/>
  <c r="D31" i="78"/>
  <c r="D32" i="78"/>
  <c r="D33" i="78"/>
  <c r="D34" i="78"/>
  <c r="D35" i="78"/>
  <c r="D15" i="78"/>
  <c r="C6" i="76"/>
  <c r="E6" i="76"/>
  <c r="D6" i="76"/>
  <c r="F6" i="76"/>
  <c r="G6" i="76"/>
  <c r="P7" i="61"/>
  <c r="C11" i="76"/>
  <c r="E11" i="76"/>
  <c r="D11" i="76"/>
  <c r="F11" i="76"/>
  <c r="G11" i="76"/>
  <c r="P12" i="61"/>
  <c r="C14" i="76"/>
  <c r="E14" i="76"/>
  <c r="D14" i="76"/>
  <c r="F14" i="76"/>
  <c r="G14" i="76"/>
  <c r="P15" i="61"/>
  <c r="N6" i="61"/>
  <c r="E5" i="76"/>
  <c r="D5" i="76"/>
  <c r="F5" i="76"/>
  <c r="G5" i="76"/>
  <c r="P6" i="61"/>
  <c r="N7" i="61"/>
  <c r="N8" i="61"/>
  <c r="E7" i="76"/>
  <c r="D7" i="76"/>
  <c r="F7" i="76"/>
  <c r="G7" i="76"/>
  <c r="P8" i="61"/>
  <c r="N9" i="61"/>
  <c r="N10" i="61"/>
  <c r="E8" i="76"/>
  <c r="D8" i="76"/>
  <c r="F8" i="76"/>
  <c r="G8" i="76"/>
  <c r="P9" i="61"/>
  <c r="C9" i="76"/>
  <c r="E9" i="76"/>
  <c r="D9" i="76"/>
  <c r="F9" i="76"/>
  <c r="G9" i="76"/>
  <c r="P10" i="61"/>
  <c r="N11" i="61"/>
  <c r="E10" i="76"/>
  <c r="D10" i="76"/>
  <c r="F10" i="76"/>
  <c r="G10" i="76"/>
  <c r="P11" i="61"/>
  <c r="N12" i="61"/>
  <c r="N13" i="61"/>
  <c r="N14" i="61"/>
  <c r="E13" i="76"/>
  <c r="D13" i="76"/>
  <c r="F13" i="76"/>
  <c r="G13" i="76"/>
  <c r="P14" i="61"/>
  <c r="N15" i="61"/>
  <c r="N16" i="61"/>
  <c r="N17" i="61"/>
  <c r="N18" i="61"/>
  <c r="C17" i="76"/>
  <c r="E17" i="76"/>
  <c r="D17" i="76"/>
  <c r="F17" i="76"/>
  <c r="G17" i="76"/>
  <c r="P18" i="61"/>
  <c r="N19" i="61"/>
  <c r="N20" i="61"/>
  <c r="N21" i="61"/>
  <c r="N22" i="61"/>
  <c r="N23" i="61"/>
  <c r="N24" i="61"/>
  <c r="N25" i="61"/>
  <c r="N26" i="61"/>
  <c r="N27" i="61"/>
  <c r="N28" i="61"/>
  <c r="N29" i="61"/>
  <c r="N30" i="61"/>
  <c r="N31" i="61"/>
  <c r="N32" i="61"/>
  <c r="N33" i="61"/>
  <c r="N34" i="61"/>
  <c r="N35" i="61"/>
  <c r="N36" i="61"/>
  <c r="N37" i="61"/>
  <c r="N38" i="61"/>
  <c r="E15" i="76"/>
  <c r="D15" i="76"/>
  <c r="F15" i="76"/>
  <c r="G15" i="76"/>
  <c r="P16" i="61"/>
  <c r="E16" i="76"/>
  <c r="D16" i="76"/>
  <c r="F16" i="76"/>
  <c r="G16" i="76"/>
  <c r="P17" i="61"/>
  <c r="E18" i="76"/>
  <c r="D18" i="76"/>
  <c r="F18" i="76"/>
  <c r="G18" i="76"/>
  <c r="P19" i="61"/>
  <c r="E19" i="76"/>
  <c r="D19" i="76"/>
  <c r="F19" i="76"/>
  <c r="G19" i="76"/>
  <c r="P20" i="61"/>
  <c r="E12" i="76"/>
  <c r="D12" i="76"/>
  <c r="F12" i="76"/>
  <c r="G12" i="76"/>
  <c r="P13" i="61"/>
  <c r="E20" i="76"/>
  <c r="D20" i="76"/>
  <c r="F20" i="76"/>
  <c r="G20" i="76"/>
  <c r="P21" i="61"/>
  <c r="E21" i="76"/>
  <c r="D21" i="76"/>
  <c r="F21" i="76"/>
  <c r="G21" i="76"/>
  <c r="P22" i="61"/>
  <c r="E22" i="76"/>
  <c r="D22" i="76"/>
  <c r="F22" i="76"/>
  <c r="G22" i="76"/>
  <c r="P23" i="61"/>
  <c r="E23" i="76"/>
  <c r="D23" i="76"/>
  <c r="F23" i="76"/>
  <c r="G23" i="76"/>
  <c r="P24" i="61"/>
  <c r="C24" i="76"/>
  <c r="E24" i="76"/>
  <c r="D24" i="76"/>
  <c r="F24" i="76"/>
  <c r="G24" i="76"/>
  <c r="P25" i="61"/>
  <c r="C25" i="76"/>
  <c r="E25" i="76"/>
  <c r="D25" i="76"/>
  <c r="F25" i="76"/>
  <c r="G25" i="76"/>
  <c r="P26" i="61"/>
  <c r="C26" i="76"/>
  <c r="E26" i="76"/>
  <c r="D26" i="76"/>
  <c r="F26" i="76"/>
  <c r="G26" i="76"/>
  <c r="P27" i="61"/>
  <c r="C27" i="76"/>
  <c r="E27" i="76"/>
  <c r="D27" i="76"/>
  <c r="F27" i="76"/>
  <c r="G27" i="76"/>
  <c r="P28" i="61"/>
  <c r="C28" i="76"/>
  <c r="E28" i="76"/>
  <c r="D28" i="76"/>
  <c r="F28" i="76"/>
  <c r="G28" i="76"/>
  <c r="P29" i="61"/>
  <c r="C29" i="76"/>
  <c r="E29" i="76"/>
  <c r="D29" i="76"/>
  <c r="F29" i="76"/>
  <c r="G29" i="76"/>
  <c r="P30" i="61"/>
  <c r="C30" i="76"/>
  <c r="E30" i="76"/>
  <c r="D30" i="76"/>
  <c r="F30" i="76"/>
  <c r="G30" i="76"/>
  <c r="P31" i="61"/>
  <c r="C31" i="76"/>
  <c r="E31" i="76"/>
  <c r="D31" i="76"/>
  <c r="F31" i="76"/>
  <c r="G31" i="76"/>
  <c r="P32" i="61"/>
  <c r="C32" i="76"/>
  <c r="E32" i="76"/>
  <c r="D32" i="76"/>
  <c r="F32" i="76"/>
  <c r="G32" i="76"/>
  <c r="P33" i="61"/>
  <c r="C33" i="76"/>
  <c r="E33" i="76"/>
  <c r="D33" i="76"/>
  <c r="F33" i="76"/>
  <c r="G33" i="76"/>
  <c r="P34" i="61"/>
  <c r="C34" i="76"/>
  <c r="E34" i="76"/>
  <c r="D34" i="76"/>
  <c r="F34" i="76"/>
  <c r="G34" i="76"/>
  <c r="P35" i="61"/>
  <c r="C35" i="76"/>
  <c r="E35" i="76"/>
  <c r="D35" i="76"/>
  <c r="F35" i="76"/>
  <c r="G35" i="76"/>
  <c r="P36" i="61"/>
  <c r="C36" i="76"/>
  <c r="E36" i="76"/>
  <c r="D36" i="76"/>
  <c r="F36" i="76"/>
  <c r="G36" i="76"/>
  <c r="P37" i="61"/>
  <c r="C37" i="76"/>
  <c r="E37" i="76"/>
  <c r="D37" i="76"/>
  <c r="F37" i="76"/>
  <c r="G37" i="76"/>
  <c r="P38" i="61"/>
  <c r="G38" i="76"/>
  <c r="P39" i="61"/>
  <c r="G39" i="76"/>
  <c r="P40" i="61"/>
  <c r="G40" i="76"/>
  <c r="P41" i="61"/>
  <c r="G41" i="76"/>
  <c r="P42" i="61"/>
  <c r="G42" i="76"/>
  <c r="P43" i="61"/>
  <c r="G43" i="76"/>
  <c r="P44" i="61"/>
  <c r="G44" i="76"/>
  <c r="P45" i="61"/>
  <c r="G45" i="76"/>
  <c r="P46" i="61"/>
  <c r="G46" i="76"/>
  <c r="P47" i="61"/>
  <c r="G47" i="76"/>
  <c r="P48" i="61"/>
  <c r="G48" i="76"/>
  <c r="P49" i="61"/>
  <c r="G49" i="76"/>
  <c r="P50" i="61"/>
  <c r="G50" i="76"/>
  <c r="P51" i="61"/>
  <c r="G51" i="76"/>
  <c r="P52" i="61"/>
  <c r="G52" i="76"/>
  <c r="P53" i="61"/>
  <c r="G53" i="76"/>
  <c r="P54" i="61"/>
  <c r="G54" i="76"/>
  <c r="P55" i="61"/>
  <c r="G55" i="76"/>
  <c r="P56" i="61"/>
  <c r="G56" i="76"/>
  <c r="P57" i="61"/>
  <c r="G57" i="76"/>
  <c r="P58" i="61"/>
  <c r="G58" i="76"/>
  <c r="P59" i="61"/>
  <c r="G59" i="76"/>
  <c r="P60" i="61"/>
  <c r="G60" i="76"/>
  <c r="P61" i="61"/>
  <c r="G61" i="76"/>
  <c r="P62" i="61"/>
  <c r="G62" i="76"/>
  <c r="P63" i="61"/>
  <c r="G63" i="76"/>
  <c r="P64" i="61"/>
  <c r="G64" i="76"/>
  <c r="P65" i="61"/>
  <c r="G65" i="76"/>
  <c r="P66" i="61"/>
  <c r="G66" i="76"/>
  <c r="P67" i="61"/>
  <c r="G67" i="76"/>
  <c r="P68" i="61"/>
  <c r="G68" i="76"/>
  <c r="P69" i="61"/>
  <c r="G69" i="76"/>
  <c r="P70" i="61"/>
  <c r="G70" i="76"/>
  <c r="P71" i="61"/>
  <c r="G71" i="76"/>
  <c r="P72" i="61"/>
  <c r="G72" i="76"/>
  <c r="P73" i="61"/>
  <c r="G73" i="76"/>
  <c r="P74" i="61"/>
  <c r="G74" i="76"/>
  <c r="P75" i="61"/>
  <c r="G75" i="76"/>
  <c r="P76" i="61"/>
  <c r="G76" i="76"/>
  <c r="P77" i="61"/>
  <c r="G77" i="76"/>
  <c r="P78" i="61"/>
  <c r="G78" i="76"/>
  <c r="P79" i="61"/>
  <c r="G79" i="76"/>
  <c r="P80" i="61"/>
  <c r="G80" i="76"/>
  <c r="P81" i="61"/>
  <c r="G81" i="76"/>
  <c r="P82" i="61"/>
  <c r="G82" i="76"/>
  <c r="P83" i="61"/>
  <c r="G83" i="76"/>
  <c r="P84" i="61"/>
  <c r="G84" i="76"/>
  <c r="P85" i="61"/>
  <c r="G85" i="76"/>
  <c r="P86" i="61"/>
  <c r="G86" i="76"/>
  <c r="P87" i="61"/>
  <c r="G87" i="76"/>
  <c r="P88" i="61"/>
  <c r="G88" i="76"/>
  <c r="P89" i="61"/>
  <c r="G89" i="76"/>
  <c r="P90" i="61"/>
  <c r="G90" i="76"/>
  <c r="P91" i="61"/>
  <c r="G91" i="76"/>
  <c r="P92" i="61"/>
  <c r="G92" i="76"/>
  <c r="P93" i="61"/>
  <c r="G93" i="76"/>
  <c r="P94" i="61"/>
  <c r="G94" i="76"/>
  <c r="P95" i="61"/>
  <c r="G95" i="76"/>
  <c r="P96" i="61"/>
  <c r="G96" i="76"/>
  <c r="P97" i="61"/>
  <c r="G97" i="76"/>
  <c r="P98" i="61"/>
  <c r="G98" i="76"/>
  <c r="P99" i="61"/>
  <c r="G99" i="76"/>
  <c r="P100" i="61"/>
  <c r="G100" i="76"/>
  <c r="P101" i="61"/>
  <c r="G101" i="76"/>
  <c r="P102" i="61"/>
  <c r="G102" i="76"/>
  <c r="P103" i="61"/>
  <c r="G103" i="76"/>
  <c r="P104" i="61"/>
  <c r="G104" i="76"/>
  <c r="P105" i="61"/>
  <c r="G105" i="76"/>
  <c r="P106" i="61"/>
  <c r="G106" i="76"/>
  <c r="P107" i="61"/>
  <c r="G107" i="76"/>
  <c r="P108" i="61"/>
  <c r="G108" i="76"/>
  <c r="P109" i="61"/>
  <c r="G109" i="76"/>
  <c r="P110" i="61"/>
  <c r="G110" i="76"/>
  <c r="P111" i="61"/>
  <c r="G111" i="76"/>
  <c r="P112" i="61"/>
  <c r="G112" i="76"/>
  <c r="P113" i="61"/>
  <c r="G113" i="76"/>
  <c r="P114" i="61"/>
  <c r="G114" i="76"/>
  <c r="P115" i="61"/>
  <c r="G115" i="76"/>
  <c r="P116" i="61"/>
  <c r="G116" i="76"/>
  <c r="P117" i="61"/>
  <c r="G117" i="76"/>
  <c r="P118" i="61"/>
  <c r="G118" i="76"/>
  <c r="P119" i="61"/>
  <c r="G119" i="76"/>
  <c r="P120" i="61"/>
  <c r="G120" i="76"/>
  <c r="P121" i="61"/>
  <c r="G121" i="76"/>
  <c r="P122" i="61"/>
  <c r="G122" i="76"/>
  <c r="P123" i="61"/>
  <c r="G123" i="76"/>
  <c r="P124" i="61"/>
  <c r="G124" i="76"/>
  <c r="P125" i="61"/>
  <c r="G125" i="76"/>
  <c r="P126" i="61"/>
  <c r="G126" i="76"/>
  <c r="P127" i="61"/>
  <c r="G127" i="76"/>
  <c r="P128" i="61"/>
  <c r="G128" i="76"/>
  <c r="P129" i="61"/>
  <c r="G129" i="76"/>
  <c r="P130" i="61"/>
  <c r="G130" i="76"/>
  <c r="P131" i="61"/>
  <c r="G131" i="76"/>
  <c r="P132" i="61"/>
  <c r="G132" i="76"/>
  <c r="P133" i="61"/>
  <c r="G133" i="76"/>
  <c r="P134" i="61"/>
  <c r="G134" i="76"/>
  <c r="P135" i="61"/>
  <c r="G135" i="76"/>
  <c r="P136" i="61"/>
  <c r="G136" i="76"/>
  <c r="P137" i="61"/>
  <c r="G137" i="76"/>
  <c r="P138" i="61"/>
  <c r="G138" i="76"/>
  <c r="P139" i="61"/>
  <c r="G139" i="76"/>
  <c r="P140" i="61"/>
  <c r="G140" i="76"/>
  <c r="P141" i="61"/>
  <c r="G141" i="76"/>
  <c r="P142" i="61"/>
  <c r="G142" i="76"/>
  <c r="P143" i="61"/>
  <c r="G143" i="76"/>
  <c r="P144" i="61"/>
  <c r="G144" i="76"/>
  <c r="P145" i="61"/>
  <c r="G145" i="76"/>
  <c r="P146" i="61"/>
  <c r="G146" i="76"/>
  <c r="P147" i="61"/>
  <c r="G147" i="76"/>
  <c r="P148" i="61"/>
  <c r="G148" i="76"/>
  <c r="P149" i="61"/>
  <c r="G149" i="76"/>
  <c r="P150" i="61"/>
  <c r="G150" i="76"/>
  <c r="P151" i="61"/>
  <c r="G151" i="76"/>
  <c r="P152" i="61"/>
  <c r="G152" i="76"/>
  <c r="P153" i="61"/>
  <c r="G153" i="76"/>
  <c r="P154" i="61"/>
  <c r="G154" i="76"/>
  <c r="P155" i="61"/>
  <c r="G155" i="76"/>
  <c r="P156" i="61"/>
  <c r="G156" i="76"/>
  <c r="P157" i="61"/>
  <c r="G157" i="76"/>
  <c r="P158" i="61"/>
  <c r="G158" i="76"/>
  <c r="P159" i="61"/>
  <c r="G159" i="76"/>
  <c r="P160" i="61"/>
  <c r="G160" i="76"/>
  <c r="P161" i="61"/>
  <c r="G161" i="76"/>
  <c r="P162" i="61"/>
  <c r="G162" i="76"/>
  <c r="P163" i="61"/>
  <c r="G163" i="76"/>
  <c r="P164" i="61"/>
  <c r="G164" i="76"/>
  <c r="P165" i="61"/>
  <c r="G165" i="76"/>
  <c r="P166" i="61"/>
  <c r="G166" i="76"/>
  <c r="P167" i="61"/>
  <c r="G167" i="76"/>
  <c r="P168" i="61"/>
  <c r="G168" i="76"/>
  <c r="P169" i="61"/>
  <c r="G169" i="76"/>
  <c r="P170" i="61"/>
  <c r="G170" i="76"/>
  <c r="P171" i="61"/>
  <c r="G171" i="76"/>
  <c r="P172" i="61"/>
  <c r="G172" i="76"/>
  <c r="P173" i="61"/>
  <c r="G173" i="76"/>
  <c r="P174" i="61"/>
  <c r="G174" i="76"/>
  <c r="P175" i="61"/>
  <c r="G175" i="76"/>
  <c r="P176" i="61"/>
  <c r="G176" i="76"/>
  <c r="P177" i="61"/>
  <c r="G177" i="76"/>
  <c r="P178" i="61"/>
  <c r="G178" i="76"/>
  <c r="P179" i="61"/>
  <c r="G179" i="76"/>
  <c r="P180" i="61"/>
  <c r="G180" i="76"/>
  <c r="P181" i="61"/>
  <c r="G181" i="76"/>
  <c r="P182" i="61"/>
  <c r="G182" i="76"/>
  <c r="P183" i="61"/>
  <c r="G183" i="76"/>
  <c r="P184" i="61"/>
  <c r="G184" i="76"/>
  <c r="P185" i="61"/>
  <c r="G185" i="76"/>
  <c r="P186" i="61"/>
  <c r="G186" i="76"/>
  <c r="P187" i="61"/>
  <c r="G187" i="76"/>
  <c r="P188" i="61"/>
  <c r="G188" i="76"/>
  <c r="P189" i="61"/>
  <c r="G189" i="76"/>
  <c r="P190" i="61"/>
  <c r="G190" i="76"/>
  <c r="P191" i="61"/>
  <c r="G191" i="76"/>
  <c r="P192" i="61"/>
  <c r="G192" i="76"/>
  <c r="P193" i="61"/>
  <c r="G193" i="76"/>
  <c r="P194" i="61"/>
  <c r="G194" i="76"/>
  <c r="P195" i="61"/>
  <c r="G195" i="76"/>
  <c r="P196" i="61"/>
  <c r="G196" i="76"/>
  <c r="P197" i="61"/>
  <c r="G197" i="76"/>
  <c r="P198" i="61"/>
  <c r="G198" i="76"/>
  <c r="P199" i="61"/>
  <c r="G199" i="76"/>
  <c r="P200" i="61"/>
  <c r="G200" i="76"/>
  <c r="P201" i="61"/>
  <c r="G201" i="76"/>
  <c r="P202" i="61"/>
  <c r="G202" i="76"/>
  <c r="P203" i="61"/>
  <c r="G203" i="76"/>
  <c r="P204" i="61"/>
  <c r="G204" i="76"/>
  <c r="P205" i="61"/>
  <c r="G205" i="76"/>
  <c r="P206" i="61"/>
  <c r="G206" i="76"/>
  <c r="P207" i="61"/>
  <c r="G207" i="76"/>
  <c r="P208" i="61"/>
  <c r="G208" i="76"/>
  <c r="P209" i="61"/>
  <c r="G209" i="76"/>
  <c r="P210" i="61"/>
  <c r="G210" i="76"/>
  <c r="P211" i="61"/>
  <c r="G211" i="76"/>
  <c r="P212" i="61"/>
  <c r="G212" i="76"/>
  <c r="P213" i="61"/>
  <c r="G213" i="76"/>
  <c r="P214" i="61"/>
  <c r="G214" i="76"/>
  <c r="P215" i="61"/>
  <c r="G215" i="76"/>
  <c r="P216" i="61"/>
  <c r="G216" i="76"/>
  <c r="P217" i="61"/>
  <c r="G217" i="76"/>
  <c r="P218" i="61"/>
  <c r="G218" i="76"/>
  <c r="P219" i="61"/>
  <c r="G219" i="76"/>
  <c r="P220" i="61"/>
  <c r="G220" i="76"/>
  <c r="P221" i="61"/>
  <c r="G221" i="76"/>
  <c r="P222" i="61"/>
  <c r="G222" i="76"/>
  <c r="P223" i="61"/>
  <c r="G223" i="76"/>
  <c r="P224" i="61"/>
  <c r="G224" i="76"/>
  <c r="P225" i="61"/>
  <c r="G225" i="76"/>
  <c r="P226" i="61"/>
  <c r="G226" i="76"/>
  <c r="P227" i="61"/>
  <c r="G227" i="76"/>
  <c r="P228" i="61"/>
  <c r="G228" i="76"/>
  <c r="P229" i="61"/>
  <c r="G229" i="76"/>
  <c r="P230" i="61"/>
  <c r="G230" i="76"/>
  <c r="P231" i="61"/>
  <c r="G231" i="76"/>
  <c r="P232" i="61"/>
  <c r="G232" i="76"/>
  <c r="P233" i="61"/>
  <c r="G233" i="76"/>
  <c r="P234" i="61"/>
  <c r="G234" i="76"/>
  <c r="P235" i="61"/>
  <c r="G235" i="76"/>
  <c r="P236" i="61"/>
  <c r="G236" i="76"/>
  <c r="P237" i="61"/>
  <c r="G237" i="76"/>
  <c r="P238" i="61"/>
  <c r="G238" i="76"/>
  <c r="P239" i="61"/>
  <c r="G239" i="76"/>
  <c r="P240" i="61"/>
  <c r="G240" i="76"/>
  <c r="P241" i="61"/>
  <c r="G241" i="76"/>
  <c r="P242" i="61"/>
  <c r="G242" i="76"/>
  <c r="P243" i="61"/>
  <c r="G243" i="76"/>
  <c r="P244" i="61"/>
  <c r="G244" i="76"/>
  <c r="P245" i="61"/>
  <c r="G245" i="76"/>
  <c r="P246" i="61"/>
  <c r="G246" i="76"/>
  <c r="P247" i="61"/>
  <c r="G247" i="76"/>
  <c r="P248" i="61"/>
  <c r="G248" i="76"/>
  <c r="P249" i="61"/>
  <c r="G249" i="76"/>
  <c r="P250" i="61"/>
  <c r="G250" i="76"/>
  <c r="P251" i="61"/>
  <c r="G251" i="76"/>
  <c r="P252" i="61"/>
  <c r="G252" i="76"/>
  <c r="P253" i="61"/>
  <c r="G253" i="76"/>
  <c r="P254" i="61"/>
  <c r="G254" i="76"/>
  <c r="P255" i="61"/>
  <c r="G255" i="76"/>
  <c r="P256" i="61"/>
  <c r="G256" i="76"/>
  <c r="P257" i="61"/>
  <c r="G257" i="76"/>
  <c r="P258" i="61"/>
  <c r="G258" i="76"/>
  <c r="P259" i="61"/>
  <c r="G259" i="76"/>
  <c r="P260" i="61"/>
  <c r="G260" i="76"/>
  <c r="P261" i="61"/>
  <c r="G261" i="76"/>
  <c r="P262" i="61"/>
  <c r="G262" i="76"/>
  <c r="P263" i="61"/>
  <c r="G263" i="76"/>
  <c r="P264" i="61"/>
  <c r="G264" i="76"/>
  <c r="P265" i="61"/>
  <c r="G265" i="76"/>
  <c r="P266" i="61"/>
  <c r="G266" i="76"/>
  <c r="P267" i="61"/>
  <c r="G267" i="76"/>
  <c r="P268" i="61"/>
  <c r="G268" i="76"/>
  <c r="P269" i="61"/>
  <c r="G269" i="76"/>
  <c r="P270" i="61"/>
  <c r="G270" i="76"/>
  <c r="P271" i="61"/>
  <c r="G271" i="76"/>
  <c r="P272" i="61"/>
  <c r="G272" i="76"/>
  <c r="P273" i="61"/>
  <c r="G273" i="76"/>
  <c r="P274" i="61"/>
  <c r="G274" i="76"/>
  <c r="P275" i="61"/>
  <c r="G275" i="76"/>
  <c r="P276" i="61"/>
  <c r="G276" i="76"/>
  <c r="P277" i="61"/>
  <c r="G277" i="76"/>
  <c r="P278" i="61"/>
  <c r="G278" i="76"/>
  <c r="P279" i="61"/>
  <c r="G279" i="76"/>
  <c r="P280" i="61"/>
  <c r="G280" i="76"/>
  <c r="P281" i="61"/>
  <c r="G281" i="76"/>
  <c r="P282" i="61"/>
  <c r="G282" i="76"/>
  <c r="P283" i="61"/>
  <c r="G283" i="76"/>
  <c r="P284" i="61"/>
  <c r="G284" i="76"/>
  <c r="P285" i="61"/>
  <c r="G285" i="76"/>
  <c r="P286" i="61"/>
  <c r="G286" i="76"/>
  <c r="P287" i="61"/>
  <c r="G287" i="76"/>
  <c r="P288" i="61"/>
  <c r="G288" i="76"/>
  <c r="P289" i="61"/>
  <c r="G289" i="76"/>
  <c r="P290" i="61"/>
  <c r="G290" i="76"/>
  <c r="P291" i="61"/>
  <c r="G291" i="76"/>
  <c r="P292" i="61"/>
  <c r="G292" i="76"/>
  <c r="P293" i="61"/>
  <c r="G293" i="76"/>
  <c r="P294" i="61"/>
  <c r="G294" i="76"/>
  <c r="P295" i="61"/>
  <c r="G295" i="76"/>
  <c r="P296" i="61"/>
  <c r="G296" i="76"/>
  <c r="P297" i="61"/>
  <c r="G297" i="76"/>
  <c r="P298" i="61"/>
  <c r="G298" i="76"/>
  <c r="P299" i="61"/>
  <c r="G299" i="76"/>
  <c r="P300" i="61"/>
  <c r="G300" i="76"/>
  <c r="P301" i="61"/>
  <c r="G301" i="76"/>
  <c r="P302" i="61"/>
  <c r="G302" i="76"/>
  <c r="P303" i="61"/>
  <c r="G303" i="76"/>
  <c r="P304" i="61"/>
  <c r="G304" i="76"/>
  <c r="P305" i="61"/>
  <c r="G305" i="76"/>
  <c r="P306" i="61"/>
  <c r="G306" i="76"/>
  <c r="P307" i="61"/>
  <c r="G307" i="76"/>
  <c r="P308" i="61"/>
  <c r="G308" i="76"/>
  <c r="P309" i="61"/>
  <c r="G309" i="76"/>
  <c r="P310" i="61"/>
  <c r="G310" i="76"/>
  <c r="P311" i="61"/>
  <c r="G311" i="76"/>
  <c r="P312" i="61"/>
  <c r="G312" i="76"/>
  <c r="P313" i="61"/>
  <c r="G313" i="76"/>
  <c r="P314" i="61"/>
  <c r="G314" i="76"/>
  <c r="P315" i="61"/>
  <c r="G315" i="76"/>
  <c r="P316" i="61"/>
  <c r="G316" i="76"/>
  <c r="P317" i="61"/>
  <c r="G317" i="76"/>
  <c r="P318" i="61"/>
  <c r="G318" i="76"/>
  <c r="P319" i="61"/>
  <c r="G319" i="76"/>
  <c r="P320" i="61"/>
  <c r="G320" i="76"/>
  <c r="P321" i="61"/>
  <c r="G321" i="76"/>
  <c r="P322" i="61"/>
  <c r="G322" i="76"/>
  <c r="P323" i="61"/>
  <c r="G323" i="76"/>
  <c r="P324" i="61"/>
  <c r="G324" i="76"/>
  <c r="P325" i="61"/>
  <c r="G325" i="76"/>
  <c r="P326" i="61"/>
  <c r="G326" i="76"/>
  <c r="P327" i="61"/>
  <c r="G327" i="76"/>
  <c r="P328" i="61"/>
  <c r="G328" i="76"/>
  <c r="P329" i="61"/>
  <c r="G329" i="76"/>
  <c r="P330" i="61"/>
  <c r="G330" i="76"/>
  <c r="P331" i="61"/>
  <c r="G331" i="76"/>
  <c r="P332" i="61"/>
  <c r="G332" i="76"/>
  <c r="P333" i="61"/>
  <c r="G333" i="76"/>
  <c r="P334" i="61"/>
  <c r="G334" i="76"/>
  <c r="P335" i="61"/>
  <c r="G335" i="76"/>
  <c r="P336" i="61"/>
  <c r="G336" i="76"/>
  <c r="P337" i="61"/>
  <c r="G337" i="76"/>
  <c r="P338" i="61"/>
  <c r="G338" i="76"/>
  <c r="P339" i="61"/>
  <c r="G339" i="76"/>
  <c r="P340" i="61"/>
  <c r="G340" i="76"/>
  <c r="P341" i="61"/>
  <c r="G341" i="76"/>
  <c r="P342" i="61"/>
  <c r="G342" i="76"/>
  <c r="P343" i="61"/>
  <c r="G343" i="76"/>
  <c r="P344" i="61"/>
  <c r="G344" i="76"/>
  <c r="P345" i="61"/>
  <c r="G345" i="76"/>
  <c r="P346" i="61"/>
  <c r="G346" i="76"/>
  <c r="P347" i="61"/>
  <c r="G347" i="76"/>
  <c r="P348" i="61"/>
  <c r="G348" i="76"/>
  <c r="P349" i="61"/>
  <c r="G349" i="76"/>
  <c r="P350" i="61"/>
  <c r="G350" i="76"/>
  <c r="P351" i="61"/>
  <c r="G351" i="76"/>
  <c r="P352" i="61"/>
  <c r="G352" i="76"/>
  <c r="P353" i="61"/>
  <c r="G353" i="76"/>
  <c r="P354" i="61"/>
  <c r="G354" i="76"/>
  <c r="P355" i="61"/>
  <c r="G355" i="76"/>
  <c r="P356" i="61"/>
  <c r="G356" i="76"/>
  <c r="P357" i="61"/>
  <c r="G357" i="76"/>
  <c r="P358" i="61"/>
  <c r="G358" i="76"/>
  <c r="P359" i="61"/>
  <c r="G359" i="76"/>
  <c r="P360" i="61"/>
  <c r="G360" i="76"/>
  <c r="P361" i="61"/>
  <c r="G361" i="76"/>
  <c r="P362" i="61"/>
  <c r="G362" i="76"/>
  <c r="P363" i="61"/>
  <c r="G363" i="76"/>
  <c r="P364" i="61"/>
  <c r="G364" i="76"/>
  <c r="P365" i="61"/>
  <c r="G365" i="76"/>
  <c r="P366" i="61"/>
  <c r="G366" i="76"/>
  <c r="P367" i="61"/>
  <c r="G367" i="76"/>
  <c r="P368" i="61"/>
  <c r="G368" i="76"/>
  <c r="P369" i="61"/>
  <c r="G369" i="76"/>
  <c r="P370" i="61"/>
  <c r="G370" i="76"/>
  <c r="P371" i="61"/>
  <c r="G371" i="76"/>
  <c r="P372" i="61"/>
  <c r="G372" i="76"/>
  <c r="P373" i="61"/>
  <c r="G373" i="76"/>
  <c r="P374" i="61"/>
  <c r="G374" i="76"/>
  <c r="P375" i="61"/>
  <c r="G375" i="76"/>
  <c r="P376" i="61"/>
  <c r="G376" i="76"/>
  <c r="P377" i="61"/>
  <c r="G377" i="76"/>
  <c r="P378" i="61"/>
  <c r="G378" i="76"/>
  <c r="P379" i="61"/>
  <c r="G379" i="76"/>
  <c r="P380" i="61"/>
  <c r="G380" i="76"/>
  <c r="P381" i="61"/>
  <c r="G381" i="76"/>
  <c r="P382" i="61"/>
  <c r="G382" i="76"/>
  <c r="P383" i="61"/>
  <c r="G383" i="76"/>
  <c r="P384" i="61"/>
  <c r="G384" i="76"/>
  <c r="P385" i="61"/>
  <c r="G385" i="76"/>
  <c r="P386" i="61"/>
  <c r="G386" i="76"/>
  <c r="P387" i="61"/>
  <c r="G387" i="76"/>
  <c r="P388" i="61"/>
  <c r="G388" i="76"/>
  <c r="P389" i="61"/>
  <c r="G389" i="76"/>
  <c r="P390" i="61"/>
  <c r="G390" i="76"/>
  <c r="P391" i="61"/>
  <c r="G391" i="76"/>
  <c r="P392" i="61"/>
  <c r="G392" i="76"/>
  <c r="P393" i="61"/>
  <c r="G393" i="76"/>
  <c r="P394" i="61"/>
  <c r="G394" i="76"/>
  <c r="P395" i="61"/>
  <c r="G395" i="76"/>
  <c r="P396" i="61"/>
  <c r="G396" i="76"/>
  <c r="P397" i="61"/>
  <c r="G397" i="76"/>
  <c r="P398" i="61"/>
  <c r="G398" i="76"/>
  <c r="P399" i="61"/>
  <c r="G399" i="76"/>
  <c r="P400" i="61"/>
  <c r="G400" i="76"/>
  <c r="P401" i="61"/>
  <c r="G401" i="76"/>
  <c r="P402" i="61"/>
  <c r="G402" i="76"/>
  <c r="P403" i="61"/>
  <c r="G403" i="76"/>
  <c r="P404" i="61"/>
  <c r="G404" i="76"/>
  <c r="P405" i="61"/>
  <c r="G405" i="76"/>
  <c r="P406" i="61"/>
  <c r="G406" i="76"/>
  <c r="P407" i="61"/>
  <c r="G407" i="76"/>
  <c r="P408" i="61"/>
  <c r="G408" i="76"/>
  <c r="P409" i="61"/>
  <c r="G409" i="76"/>
  <c r="P410" i="61"/>
  <c r="G410" i="76"/>
  <c r="P411" i="61"/>
  <c r="G411" i="76"/>
  <c r="P412" i="61"/>
  <c r="G412" i="76"/>
  <c r="P413" i="61"/>
  <c r="G413" i="76"/>
  <c r="P414" i="61"/>
  <c r="G414" i="76"/>
  <c r="P415" i="61"/>
  <c r="G415" i="76"/>
  <c r="P416" i="61"/>
  <c r="G416" i="76"/>
  <c r="P417" i="61"/>
  <c r="G417" i="76"/>
  <c r="P418" i="61"/>
  <c r="G418" i="76"/>
  <c r="P419" i="61"/>
  <c r="G419" i="76"/>
  <c r="P420" i="61"/>
  <c r="G420" i="76"/>
  <c r="P421" i="61"/>
  <c r="G421" i="76"/>
  <c r="P422" i="61"/>
  <c r="G422" i="76"/>
  <c r="P423" i="61"/>
  <c r="G423" i="76"/>
  <c r="P424" i="61"/>
  <c r="G424" i="76"/>
  <c r="P425" i="61"/>
  <c r="G425" i="76"/>
  <c r="P426" i="61"/>
  <c r="G426" i="76"/>
  <c r="P427" i="61"/>
  <c r="G427" i="76"/>
  <c r="P428" i="61"/>
  <c r="G428" i="76"/>
  <c r="P429" i="61"/>
  <c r="G429" i="76"/>
  <c r="P430" i="61"/>
  <c r="G430" i="76"/>
  <c r="P431" i="61"/>
  <c r="G431" i="76"/>
  <c r="P432" i="61"/>
  <c r="G432" i="76"/>
  <c r="P433" i="61"/>
  <c r="G433" i="76"/>
  <c r="P434" i="61"/>
  <c r="G434" i="76"/>
  <c r="P435" i="61"/>
  <c r="G435" i="76"/>
  <c r="P436" i="61"/>
  <c r="G436" i="76"/>
  <c r="P437" i="61"/>
  <c r="G437" i="76"/>
  <c r="P438" i="61"/>
  <c r="G438" i="76"/>
  <c r="P439" i="61"/>
  <c r="G439" i="76"/>
  <c r="P440" i="61"/>
  <c r="G440" i="76"/>
  <c r="P441" i="61"/>
  <c r="G441" i="76"/>
  <c r="P442" i="61"/>
  <c r="G442" i="76"/>
  <c r="P443" i="61"/>
  <c r="G443" i="76"/>
  <c r="P444" i="61"/>
  <c r="G444" i="76"/>
  <c r="P445" i="61"/>
  <c r="G445" i="76"/>
  <c r="P446" i="61"/>
  <c r="G446" i="76"/>
  <c r="P447" i="61"/>
  <c r="G447" i="76"/>
  <c r="P448" i="61"/>
  <c r="G448" i="76"/>
  <c r="P449" i="61"/>
  <c r="G449" i="76"/>
  <c r="P450" i="61"/>
  <c r="G450" i="76"/>
  <c r="P451" i="61"/>
  <c r="G451" i="76"/>
  <c r="P452" i="61"/>
  <c r="G452" i="76"/>
  <c r="P453" i="61"/>
  <c r="G453" i="76"/>
  <c r="P454" i="61"/>
  <c r="G454" i="76"/>
  <c r="P455" i="61"/>
  <c r="G455" i="76"/>
  <c r="P456" i="61"/>
  <c r="G456" i="76"/>
  <c r="P457" i="61"/>
  <c r="G457" i="76"/>
  <c r="P458" i="61"/>
  <c r="G458" i="76"/>
  <c r="P459" i="61"/>
  <c r="G459" i="76"/>
  <c r="P460" i="61"/>
  <c r="G460" i="76"/>
  <c r="P461" i="61"/>
  <c r="G461" i="76"/>
  <c r="P462" i="61"/>
  <c r="G462" i="76"/>
  <c r="P463" i="61"/>
  <c r="G463" i="76"/>
  <c r="P464" i="61"/>
  <c r="G464" i="76"/>
  <c r="P465" i="61"/>
  <c r="G465" i="76"/>
  <c r="P466" i="61"/>
  <c r="G466" i="76"/>
  <c r="P467" i="61"/>
  <c r="G467" i="76"/>
  <c r="P468" i="61"/>
  <c r="G468" i="76"/>
  <c r="P469" i="61"/>
  <c r="G469" i="76"/>
  <c r="P470" i="61"/>
  <c r="G470" i="76"/>
  <c r="P471" i="61"/>
  <c r="G471" i="76"/>
  <c r="P472" i="61"/>
  <c r="G472" i="76"/>
  <c r="P473" i="61"/>
  <c r="G473" i="76"/>
  <c r="P474" i="61"/>
  <c r="G474" i="76"/>
  <c r="P475" i="61"/>
  <c r="G475" i="76"/>
  <c r="P476" i="61"/>
  <c r="G476" i="76"/>
  <c r="P477" i="61"/>
  <c r="G477" i="76"/>
  <c r="P478" i="61"/>
  <c r="G478" i="76"/>
  <c r="P479" i="61"/>
  <c r="G479" i="76"/>
  <c r="P480" i="61"/>
  <c r="G480" i="76"/>
  <c r="P481" i="61"/>
  <c r="G481" i="76"/>
  <c r="P482" i="61"/>
  <c r="G482" i="76"/>
  <c r="P483" i="61"/>
  <c r="G483" i="76"/>
  <c r="P484" i="61"/>
  <c r="G484" i="76"/>
  <c r="P485" i="61"/>
  <c r="G485" i="76"/>
  <c r="P486" i="61"/>
  <c r="G486" i="76"/>
  <c r="P487" i="61"/>
  <c r="G487" i="76"/>
  <c r="P488" i="61"/>
  <c r="G488" i="76"/>
  <c r="P489" i="61"/>
  <c r="G489" i="76"/>
  <c r="P490" i="61"/>
  <c r="G490" i="76"/>
  <c r="P491" i="61"/>
  <c r="G491" i="76"/>
  <c r="P492" i="61"/>
  <c r="G492" i="76"/>
  <c r="P493" i="61"/>
  <c r="G493" i="76"/>
  <c r="P494" i="61"/>
  <c r="G494" i="76"/>
  <c r="P495" i="61"/>
  <c r="G495" i="76"/>
  <c r="P496" i="61"/>
  <c r="G496" i="76"/>
  <c r="P497" i="61"/>
  <c r="G497" i="76"/>
  <c r="P498" i="61"/>
  <c r="G498" i="76"/>
  <c r="P499" i="61"/>
  <c r="G499" i="76"/>
  <c r="P500" i="61"/>
  <c r="G500" i="76"/>
  <c r="P501" i="61"/>
  <c r="G501" i="76"/>
  <c r="P502" i="61"/>
  <c r="G502" i="76"/>
  <c r="P503" i="61"/>
  <c r="G503" i="76"/>
  <c r="P504" i="61"/>
  <c r="G504" i="76"/>
  <c r="P505" i="61"/>
  <c r="E16" i="77"/>
  <c r="C7" i="76"/>
  <c r="C12" i="76"/>
  <c r="C23" i="76"/>
  <c r="F16" i="77"/>
  <c r="C8" i="76"/>
  <c r="G16" i="77"/>
  <c r="H16" i="77"/>
  <c r="I16" i="77"/>
  <c r="J16" i="77"/>
  <c r="K16" i="77"/>
  <c r="L16" i="77"/>
  <c r="M16" i="77"/>
  <c r="N16" i="77"/>
  <c r="O16" i="77"/>
  <c r="C5" i="76"/>
  <c r="C10" i="76"/>
  <c r="C13" i="76"/>
  <c r="D16" i="77"/>
  <c r="D15" i="77"/>
  <c r="C15" i="76"/>
  <c r="C16" i="76"/>
  <c r="C18" i="76"/>
  <c r="C19" i="76"/>
  <c r="C20" i="76"/>
  <c r="C21" i="76"/>
  <c r="C22" i="76"/>
  <c r="C38" i="76"/>
  <c r="C39" i="76"/>
  <c r="C40" i="76"/>
  <c r="C41" i="76"/>
  <c r="C42" i="76"/>
  <c r="C43" i="76"/>
  <c r="C44" i="76"/>
  <c r="C45" i="76"/>
  <c r="C46" i="76"/>
  <c r="C47" i="76"/>
  <c r="C48" i="76"/>
  <c r="C49" i="76"/>
  <c r="C50" i="76"/>
  <c r="C51" i="76"/>
  <c r="C52" i="76"/>
  <c r="C53" i="76"/>
  <c r="C54" i="76"/>
  <c r="C55" i="76"/>
  <c r="C56" i="76"/>
  <c r="C57" i="76"/>
  <c r="C58" i="76"/>
  <c r="C59" i="76"/>
  <c r="C60" i="76"/>
  <c r="C61" i="76"/>
  <c r="C62" i="76"/>
  <c r="C63" i="76"/>
  <c r="C64" i="76"/>
  <c r="C65" i="76"/>
  <c r="C66" i="76"/>
  <c r="C67" i="76"/>
  <c r="C68" i="76"/>
  <c r="C69" i="76"/>
  <c r="C70" i="76"/>
  <c r="C71" i="76"/>
  <c r="C72" i="76"/>
  <c r="C73" i="76"/>
  <c r="C74" i="76"/>
  <c r="C75" i="76"/>
  <c r="C76" i="76"/>
  <c r="C77" i="76"/>
  <c r="C78" i="76"/>
  <c r="C79" i="76"/>
  <c r="C80" i="76"/>
  <c r="C81" i="76"/>
  <c r="C82" i="76"/>
  <c r="C83" i="76"/>
  <c r="C84" i="76"/>
  <c r="C85" i="76"/>
  <c r="C86" i="76"/>
  <c r="C87" i="76"/>
  <c r="C88" i="76"/>
  <c r="C89" i="76"/>
  <c r="C90" i="76"/>
  <c r="C91" i="76"/>
  <c r="C92" i="76"/>
  <c r="C93" i="76"/>
  <c r="C94" i="76"/>
  <c r="C95" i="76"/>
  <c r="C96" i="76"/>
  <c r="C97" i="76"/>
  <c r="C98" i="76"/>
  <c r="C99" i="76"/>
  <c r="C100" i="76"/>
  <c r="C101" i="76"/>
  <c r="C102" i="76"/>
  <c r="C103" i="76"/>
  <c r="C104" i="76"/>
  <c r="C105" i="76"/>
  <c r="C106" i="76"/>
  <c r="C107" i="76"/>
  <c r="C108" i="76"/>
  <c r="C109" i="76"/>
  <c r="C110" i="76"/>
  <c r="C111" i="76"/>
  <c r="C112" i="76"/>
  <c r="C113" i="76"/>
  <c r="C114" i="76"/>
  <c r="C115" i="76"/>
  <c r="C116" i="76"/>
  <c r="C117" i="76"/>
  <c r="C118" i="76"/>
  <c r="C119" i="76"/>
  <c r="C120" i="76"/>
  <c r="C121" i="76"/>
  <c r="C122" i="76"/>
  <c r="C123" i="76"/>
  <c r="C124" i="76"/>
  <c r="C125" i="76"/>
  <c r="C126" i="76"/>
  <c r="C127" i="76"/>
  <c r="C128" i="76"/>
  <c r="C129" i="76"/>
  <c r="C130" i="76"/>
  <c r="C131" i="76"/>
  <c r="C132" i="76"/>
  <c r="C133" i="76"/>
  <c r="C134" i="76"/>
  <c r="C135" i="76"/>
  <c r="C136" i="76"/>
  <c r="C137" i="76"/>
  <c r="C138" i="76"/>
  <c r="C139" i="76"/>
  <c r="C140" i="76"/>
  <c r="C141" i="76"/>
  <c r="C142" i="76"/>
  <c r="C143" i="76"/>
  <c r="C144" i="76"/>
  <c r="C145" i="76"/>
  <c r="C146" i="76"/>
  <c r="C147" i="76"/>
  <c r="C148" i="76"/>
  <c r="C149" i="76"/>
  <c r="C150" i="76"/>
  <c r="C151" i="76"/>
  <c r="C152" i="76"/>
  <c r="C153" i="76"/>
  <c r="C154" i="76"/>
  <c r="C155" i="76"/>
  <c r="C156" i="76"/>
  <c r="C157" i="76"/>
  <c r="C158" i="76"/>
  <c r="C159" i="76"/>
  <c r="C160" i="76"/>
  <c r="C161" i="76"/>
  <c r="C162" i="76"/>
  <c r="C163" i="76"/>
  <c r="C164" i="76"/>
  <c r="C165" i="76"/>
  <c r="C166" i="76"/>
  <c r="C167" i="76"/>
  <c r="C168" i="76"/>
  <c r="C169" i="76"/>
  <c r="C170" i="76"/>
  <c r="C171" i="76"/>
  <c r="C172" i="76"/>
  <c r="C173" i="76"/>
  <c r="C174" i="76"/>
  <c r="C175" i="76"/>
  <c r="C176" i="76"/>
  <c r="C177" i="76"/>
  <c r="C178" i="76"/>
  <c r="C179" i="76"/>
  <c r="C180" i="76"/>
  <c r="C181" i="76"/>
  <c r="C182" i="76"/>
  <c r="C183" i="76"/>
  <c r="C184" i="76"/>
  <c r="C185" i="76"/>
  <c r="C186" i="76"/>
  <c r="C187" i="76"/>
  <c r="C188" i="76"/>
  <c r="C189" i="76"/>
  <c r="C190" i="76"/>
  <c r="C191" i="76"/>
  <c r="C192" i="76"/>
  <c r="C193" i="76"/>
  <c r="C194" i="76"/>
  <c r="C195" i="76"/>
  <c r="C196" i="76"/>
  <c r="C197" i="76"/>
  <c r="C198" i="76"/>
  <c r="C199" i="76"/>
  <c r="C200" i="76"/>
  <c r="C201" i="76"/>
  <c r="C202" i="76"/>
  <c r="C203" i="76"/>
  <c r="C204" i="76"/>
  <c r="C205" i="76"/>
  <c r="C206" i="76"/>
  <c r="C207" i="76"/>
  <c r="C208" i="76"/>
  <c r="C209" i="76"/>
  <c r="C210" i="76"/>
  <c r="C211" i="76"/>
  <c r="C212" i="76"/>
  <c r="C213" i="76"/>
  <c r="C214" i="76"/>
  <c r="C215" i="76"/>
  <c r="C216" i="76"/>
  <c r="C217" i="76"/>
  <c r="C218" i="76"/>
  <c r="C219" i="76"/>
  <c r="C220" i="76"/>
  <c r="C221" i="76"/>
  <c r="C222" i="76"/>
  <c r="C223" i="76"/>
  <c r="C224" i="76"/>
  <c r="C225" i="76"/>
  <c r="C226" i="76"/>
  <c r="C227" i="76"/>
  <c r="C228" i="76"/>
  <c r="C229" i="76"/>
  <c r="C230" i="76"/>
  <c r="C231" i="76"/>
  <c r="C232" i="76"/>
  <c r="C233" i="76"/>
  <c r="C234" i="76"/>
  <c r="C235" i="76"/>
  <c r="C236" i="76"/>
  <c r="C237" i="76"/>
  <c r="C238" i="76"/>
  <c r="C239" i="76"/>
  <c r="C240" i="76"/>
  <c r="C241" i="76"/>
  <c r="C242" i="76"/>
  <c r="C243" i="76"/>
  <c r="C244" i="76"/>
  <c r="C245" i="76"/>
  <c r="C246" i="76"/>
  <c r="C247" i="76"/>
  <c r="C248" i="76"/>
  <c r="C249" i="76"/>
  <c r="C250" i="76"/>
  <c r="C251" i="76"/>
  <c r="C252" i="76"/>
  <c r="C253" i="76"/>
  <c r="C254" i="76"/>
  <c r="C255" i="76"/>
  <c r="C256" i="76"/>
  <c r="C257" i="76"/>
  <c r="C258" i="76"/>
  <c r="C259" i="76"/>
  <c r="C260" i="76"/>
  <c r="C261" i="76"/>
  <c r="C262" i="76"/>
  <c r="C263" i="76"/>
  <c r="C264" i="76"/>
  <c r="C265" i="76"/>
  <c r="C266" i="76"/>
  <c r="C267" i="76"/>
  <c r="C268" i="76"/>
  <c r="C269" i="76"/>
  <c r="C270" i="76"/>
  <c r="C271" i="76"/>
  <c r="C272" i="76"/>
  <c r="C273" i="76"/>
  <c r="C274" i="76"/>
  <c r="C275" i="76"/>
  <c r="C276" i="76"/>
  <c r="C277" i="76"/>
  <c r="C278" i="76"/>
  <c r="C279" i="76"/>
  <c r="C280" i="76"/>
  <c r="C281" i="76"/>
  <c r="C282" i="76"/>
  <c r="C283" i="76"/>
  <c r="C284" i="76"/>
  <c r="C285" i="76"/>
  <c r="C286" i="76"/>
  <c r="C287" i="76"/>
  <c r="C288" i="76"/>
  <c r="C289" i="76"/>
  <c r="C290" i="76"/>
  <c r="C291" i="76"/>
  <c r="C292" i="76"/>
  <c r="C293" i="76"/>
  <c r="C294" i="76"/>
  <c r="C295" i="76"/>
  <c r="C296" i="76"/>
  <c r="C297" i="76"/>
  <c r="C298" i="76"/>
  <c r="C299" i="76"/>
  <c r="C300" i="76"/>
  <c r="C301" i="76"/>
  <c r="C302" i="76"/>
  <c r="C303" i="76"/>
  <c r="C304" i="76"/>
  <c r="C305" i="76"/>
  <c r="C306" i="76"/>
  <c r="C307" i="76"/>
  <c r="C308" i="76"/>
  <c r="C309" i="76"/>
  <c r="C310" i="76"/>
  <c r="C311" i="76"/>
  <c r="C312" i="76"/>
  <c r="C313" i="76"/>
  <c r="C314" i="76"/>
  <c r="C315" i="76"/>
  <c r="C316" i="76"/>
  <c r="C317" i="76"/>
  <c r="C318" i="76"/>
  <c r="C319" i="76"/>
  <c r="C320" i="76"/>
  <c r="C321" i="76"/>
  <c r="C322" i="76"/>
  <c r="C323" i="76"/>
  <c r="C324" i="76"/>
  <c r="C325" i="76"/>
  <c r="C326" i="76"/>
  <c r="C327" i="76"/>
  <c r="C328" i="76"/>
  <c r="C329" i="76"/>
  <c r="C330" i="76"/>
  <c r="C331" i="76"/>
  <c r="C332" i="76"/>
  <c r="C333" i="76"/>
  <c r="C334" i="76"/>
  <c r="C335" i="76"/>
  <c r="C336" i="76"/>
  <c r="C337" i="76"/>
  <c r="C338" i="76"/>
  <c r="C339" i="76"/>
  <c r="C340" i="76"/>
  <c r="C341" i="76"/>
  <c r="C342" i="76"/>
  <c r="C343" i="76"/>
  <c r="C344" i="76"/>
  <c r="C345" i="76"/>
  <c r="C346" i="76"/>
  <c r="C347" i="76"/>
  <c r="C348" i="76"/>
  <c r="C349" i="76"/>
  <c r="C350" i="76"/>
  <c r="C351" i="76"/>
  <c r="C352" i="76"/>
  <c r="C353" i="76"/>
  <c r="C354" i="76"/>
  <c r="C355" i="76"/>
  <c r="C356" i="76"/>
  <c r="C357" i="76"/>
  <c r="C358" i="76"/>
  <c r="C359" i="76"/>
  <c r="C360" i="76"/>
  <c r="C361" i="76"/>
  <c r="C362" i="76"/>
  <c r="C363" i="76"/>
  <c r="C364" i="76"/>
  <c r="C365" i="76"/>
  <c r="C366" i="76"/>
  <c r="C367" i="76"/>
  <c r="C368" i="76"/>
  <c r="C369" i="76"/>
  <c r="C370" i="76"/>
  <c r="C371" i="76"/>
  <c r="C372" i="76"/>
  <c r="C373" i="76"/>
  <c r="C374" i="76"/>
  <c r="C375" i="76"/>
  <c r="C376" i="76"/>
  <c r="C377" i="76"/>
  <c r="C378" i="76"/>
  <c r="C379" i="76"/>
  <c r="C380" i="76"/>
  <c r="C381" i="76"/>
  <c r="C382" i="76"/>
  <c r="C383" i="76"/>
  <c r="C384" i="76"/>
  <c r="C385" i="76"/>
  <c r="C386" i="76"/>
  <c r="C387" i="76"/>
  <c r="C388" i="76"/>
  <c r="C389" i="76"/>
  <c r="C390" i="76"/>
  <c r="C391" i="76"/>
  <c r="C392" i="76"/>
  <c r="C393" i="76"/>
  <c r="C394" i="76"/>
  <c r="C395" i="76"/>
  <c r="C396" i="76"/>
  <c r="C397" i="76"/>
  <c r="C398" i="76"/>
  <c r="C399" i="76"/>
  <c r="C400" i="76"/>
  <c r="C401" i="76"/>
  <c r="C402" i="76"/>
  <c r="C403" i="76"/>
  <c r="C404" i="76"/>
  <c r="C405" i="76"/>
  <c r="C406" i="76"/>
  <c r="C407" i="76"/>
  <c r="C408" i="76"/>
  <c r="C409" i="76"/>
  <c r="C410" i="76"/>
  <c r="C411" i="76"/>
  <c r="C412" i="76"/>
  <c r="C413" i="76"/>
  <c r="C414" i="76"/>
  <c r="C415" i="76"/>
  <c r="C416" i="76"/>
  <c r="C417" i="76"/>
  <c r="C418" i="76"/>
  <c r="C419" i="76"/>
  <c r="C420" i="76"/>
  <c r="C421" i="76"/>
  <c r="C422" i="76"/>
  <c r="C423" i="76"/>
  <c r="C424" i="76"/>
  <c r="C425" i="76"/>
  <c r="C426" i="76"/>
  <c r="C427" i="76"/>
  <c r="C428" i="76"/>
  <c r="C429" i="76"/>
  <c r="C430" i="76"/>
  <c r="C431" i="76"/>
  <c r="C432" i="76"/>
  <c r="C433" i="76"/>
  <c r="C434" i="76"/>
  <c r="C435" i="76"/>
  <c r="C436" i="76"/>
  <c r="C437" i="76"/>
  <c r="C438" i="76"/>
  <c r="C439" i="76"/>
  <c r="C440" i="76"/>
  <c r="C441" i="76"/>
  <c r="C442" i="76"/>
  <c r="C443" i="76"/>
  <c r="C444" i="76"/>
  <c r="C445" i="76"/>
  <c r="C446" i="76"/>
  <c r="C447" i="76"/>
  <c r="C448" i="76"/>
  <c r="C449" i="76"/>
  <c r="C450" i="76"/>
  <c r="C451" i="76"/>
  <c r="C452" i="76"/>
  <c r="C453" i="76"/>
  <c r="C454" i="76"/>
  <c r="C455" i="76"/>
  <c r="C456" i="76"/>
  <c r="C457" i="76"/>
  <c r="C458" i="76"/>
  <c r="C459" i="76"/>
  <c r="C460" i="76"/>
  <c r="C461" i="76"/>
  <c r="C462" i="76"/>
  <c r="C463" i="76"/>
  <c r="C464" i="76"/>
  <c r="C465" i="76"/>
  <c r="C466" i="76"/>
  <c r="C467" i="76"/>
  <c r="C468" i="76"/>
  <c r="C469" i="76"/>
  <c r="C470" i="76"/>
  <c r="C471" i="76"/>
  <c r="C472" i="76"/>
  <c r="C473" i="76"/>
  <c r="C474" i="76"/>
  <c r="C475" i="76"/>
  <c r="C476" i="76"/>
  <c r="C477" i="76"/>
  <c r="C478" i="76"/>
  <c r="C479" i="76"/>
  <c r="C480" i="76"/>
  <c r="C481" i="76"/>
  <c r="C482" i="76"/>
  <c r="C483" i="76"/>
  <c r="C484" i="76"/>
  <c r="C485" i="76"/>
  <c r="C486" i="76"/>
  <c r="C487" i="76"/>
  <c r="C488" i="76"/>
  <c r="C489" i="76"/>
  <c r="C490" i="76"/>
  <c r="C491" i="76"/>
  <c r="C492" i="76"/>
  <c r="C493" i="76"/>
  <c r="C494" i="76"/>
  <c r="C495" i="76"/>
  <c r="C496" i="76"/>
  <c r="C497" i="76"/>
  <c r="C498" i="76"/>
  <c r="C499" i="76"/>
  <c r="C500" i="76"/>
  <c r="C501" i="76"/>
  <c r="C502" i="76"/>
  <c r="C503" i="76"/>
  <c r="C504" i="76"/>
  <c r="O6" i="61"/>
  <c r="H5" i="76"/>
  <c r="N39" i="61"/>
  <c r="N40" i="61"/>
  <c r="N41" i="61"/>
  <c r="N42" i="61"/>
  <c r="N43" i="61"/>
  <c r="N44" i="61"/>
  <c r="N45" i="61"/>
  <c r="N46" i="61"/>
  <c r="N47" i="61"/>
  <c r="N48" i="61"/>
  <c r="N49" i="61"/>
  <c r="N50" i="61"/>
  <c r="N51" i="61"/>
  <c r="N52" i="61"/>
  <c r="N53" i="61"/>
  <c r="N54" i="61"/>
  <c r="N55" i="61"/>
  <c r="N56" i="61"/>
  <c r="N57" i="61"/>
  <c r="N58" i="61"/>
  <c r="N59" i="61"/>
  <c r="N60" i="61"/>
  <c r="N61" i="61"/>
  <c r="N62" i="61"/>
  <c r="N63" i="61"/>
  <c r="N64" i="61"/>
  <c r="N65" i="61"/>
  <c r="N66" i="61"/>
  <c r="N67" i="61"/>
  <c r="N68" i="61"/>
  <c r="N69" i="61"/>
  <c r="N70" i="61"/>
  <c r="N71" i="61"/>
  <c r="N72" i="61"/>
  <c r="N73" i="61"/>
  <c r="N74" i="61"/>
  <c r="N75" i="61"/>
  <c r="N76" i="61"/>
  <c r="N77" i="61"/>
  <c r="N78" i="61"/>
  <c r="N79" i="61"/>
  <c r="N80" i="61"/>
  <c r="N81" i="61"/>
  <c r="N82" i="61"/>
  <c r="N83" i="61"/>
  <c r="N84" i="61"/>
  <c r="N85" i="61"/>
  <c r="N86" i="61"/>
  <c r="N87" i="61"/>
  <c r="N88" i="61"/>
  <c r="N89" i="61"/>
  <c r="N90" i="61"/>
  <c r="N91" i="61"/>
  <c r="N92" i="61"/>
  <c r="N93" i="61"/>
  <c r="N94" i="61"/>
  <c r="N95" i="61"/>
  <c r="N96" i="61"/>
  <c r="N97" i="61"/>
  <c r="N98" i="61"/>
  <c r="N99" i="61"/>
  <c r="N100" i="61"/>
  <c r="N101" i="61"/>
  <c r="N102" i="61"/>
  <c r="N103" i="61"/>
  <c r="N104" i="61"/>
  <c r="N105" i="61"/>
  <c r="N106" i="61"/>
  <c r="N107" i="61"/>
  <c r="N108" i="61"/>
  <c r="N109" i="61"/>
  <c r="N110" i="61"/>
  <c r="N111" i="61"/>
  <c r="N112" i="61"/>
  <c r="N113" i="61"/>
  <c r="N114" i="61"/>
  <c r="N115" i="61"/>
  <c r="N116" i="61"/>
  <c r="N117" i="61"/>
  <c r="N118" i="61"/>
  <c r="N119" i="61"/>
  <c r="N120" i="61"/>
  <c r="N121" i="61"/>
  <c r="N122" i="61"/>
  <c r="N123" i="61"/>
  <c r="N124" i="61"/>
  <c r="N125" i="61"/>
  <c r="N126" i="61"/>
  <c r="N127" i="61"/>
  <c r="N128" i="61"/>
  <c r="N129" i="61"/>
  <c r="N130" i="61"/>
  <c r="N131" i="61"/>
  <c r="N132" i="61"/>
  <c r="N133" i="61"/>
  <c r="N134" i="61"/>
  <c r="N135" i="61"/>
  <c r="N136" i="61"/>
  <c r="N137" i="61"/>
  <c r="N138" i="61"/>
  <c r="N139" i="61"/>
  <c r="N140" i="61"/>
  <c r="N141" i="61"/>
  <c r="N142" i="61"/>
  <c r="N143" i="61"/>
  <c r="N144" i="61"/>
  <c r="N145" i="61"/>
  <c r="N146" i="61"/>
  <c r="N147" i="61"/>
  <c r="N148" i="61"/>
  <c r="N149" i="61"/>
  <c r="N150" i="61"/>
  <c r="N151" i="61"/>
  <c r="N152" i="61"/>
  <c r="N153" i="61"/>
  <c r="N154" i="61"/>
  <c r="N155" i="61"/>
  <c r="N156" i="61"/>
  <c r="N157" i="61"/>
  <c r="N158" i="61"/>
  <c r="N159" i="61"/>
  <c r="N160" i="61"/>
  <c r="N161" i="61"/>
  <c r="N162" i="61"/>
  <c r="N163" i="61"/>
  <c r="N164" i="61"/>
  <c r="N165" i="61"/>
  <c r="N166" i="61"/>
  <c r="N167" i="61"/>
  <c r="N168" i="61"/>
  <c r="N169" i="61"/>
  <c r="N170" i="61"/>
  <c r="N171" i="61"/>
  <c r="N172" i="61"/>
  <c r="N173" i="61"/>
  <c r="N174" i="61"/>
  <c r="N175" i="61"/>
  <c r="N176" i="61"/>
  <c r="N177" i="61"/>
  <c r="N178" i="61"/>
  <c r="N179" i="61"/>
  <c r="N180" i="61"/>
  <c r="N181" i="61"/>
  <c r="N182" i="61"/>
  <c r="N183" i="61"/>
  <c r="N184" i="61"/>
  <c r="N185" i="61"/>
  <c r="N186" i="61"/>
  <c r="N187" i="61"/>
  <c r="N188" i="61"/>
  <c r="N189" i="61"/>
  <c r="N190" i="61"/>
  <c r="N191" i="61"/>
  <c r="N192" i="61"/>
  <c r="N193" i="61"/>
  <c r="N194" i="61"/>
  <c r="N195" i="61"/>
  <c r="N196" i="61"/>
  <c r="N197" i="61"/>
  <c r="N198" i="61"/>
  <c r="N199" i="61"/>
  <c r="N200" i="61"/>
  <c r="N201" i="61"/>
  <c r="N202" i="61"/>
  <c r="N203" i="61"/>
  <c r="N204" i="61"/>
  <c r="N205" i="61"/>
  <c r="N206" i="61"/>
  <c r="N207" i="61"/>
  <c r="N208" i="61"/>
  <c r="N209" i="61"/>
  <c r="N210" i="61"/>
  <c r="N211" i="61"/>
  <c r="N212" i="61"/>
  <c r="N213" i="61"/>
  <c r="N214" i="61"/>
  <c r="N215" i="61"/>
  <c r="N216" i="61"/>
  <c r="N217" i="61"/>
  <c r="N218" i="61"/>
  <c r="N219" i="61"/>
  <c r="N220" i="61"/>
  <c r="N221" i="61"/>
  <c r="N222" i="61"/>
  <c r="N223" i="61"/>
  <c r="N224" i="61"/>
  <c r="N225" i="61"/>
  <c r="N226" i="61"/>
  <c r="N227" i="61"/>
  <c r="N228" i="61"/>
  <c r="N229" i="61"/>
  <c r="N230" i="61"/>
  <c r="N231" i="61"/>
  <c r="N232" i="61"/>
  <c r="N233" i="61"/>
  <c r="N234" i="61"/>
  <c r="N235" i="61"/>
  <c r="N236" i="61"/>
  <c r="N237" i="61"/>
  <c r="N238" i="61"/>
  <c r="N239" i="61"/>
  <c r="N240" i="61"/>
  <c r="N241" i="61"/>
  <c r="N242" i="61"/>
  <c r="N243" i="61"/>
  <c r="N244" i="61"/>
  <c r="N245" i="61"/>
  <c r="N246" i="61"/>
  <c r="N247" i="61"/>
  <c r="N248" i="61"/>
  <c r="N249" i="61"/>
  <c r="N250" i="61"/>
  <c r="N251" i="61"/>
  <c r="N252" i="61"/>
  <c r="N253" i="61"/>
  <c r="N254" i="61"/>
  <c r="N255" i="61"/>
  <c r="N256" i="61"/>
  <c r="N257" i="61"/>
  <c r="N258" i="61"/>
  <c r="N259" i="61"/>
  <c r="N260" i="61"/>
  <c r="N261" i="61"/>
  <c r="N262" i="61"/>
  <c r="N263" i="61"/>
  <c r="N264" i="61"/>
  <c r="N265" i="61"/>
  <c r="N266" i="61"/>
  <c r="N267" i="61"/>
  <c r="N268" i="61"/>
  <c r="N269" i="61"/>
  <c r="N270" i="61"/>
  <c r="N271" i="61"/>
  <c r="N272" i="61"/>
  <c r="N273" i="61"/>
  <c r="N274" i="61"/>
  <c r="N275" i="61"/>
  <c r="N276" i="61"/>
  <c r="N277" i="61"/>
  <c r="N278" i="61"/>
  <c r="N279" i="61"/>
  <c r="N280" i="61"/>
  <c r="N281" i="61"/>
  <c r="N282" i="61"/>
  <c r="N283" i="61"/>
  <c r="N284" i="61"/>
  <c r="N285" i="61"/>
  <c r="N286" i="61"/>
  <c r="N287" i="61"/>
  <c r="N288" i="61"/>
  <c r="N289" i="61"/>
  <c r="N290" i="61"/>
  <c r="N291" i="61"/>
  <c r="N292" i="61"/>
  <c r="N293" i="61"/>
  <c r="N294" i="61"/>
  <c r="N295" i="61"/>
  <c r="N296" i="61"/>
  <c r="N297" i="61"/>
  <c r="N298" i="61"/>
  <c r="N299" i="61"/>
  <c r="N300" i="61"/>
  <c r="N301" i="61"/>
  <c r="N302" i="61"/>
  <c r="N303" i="61"/>
  <c r="N304" i="61"/>
  <c r="N305" i="61"/>
  <c r="N306" i="61"/>
  <c r="N307" i="61"/>
  <c r="N308" i="61"/>
  <c r="N309" i="61"/>
  <c r="N310" i="61"/>
  <c r="N311" i="61"/>
  <c r="N312" i="61"/>
  <c r="N313" i="61"/>
  <c r="N314" i="61"/>
  <c r="N315" i="61"/>
  <c r="N316" i="61"/>
  <c r="N317" i="61"/>
  <c r="N318" i="61"/>
  <c r="N319" i="61"/>
  <c r="N320" i="61"/>
  <c r="N321" i="61"/>
  <c r="N322" i="61"/>
  <c r="N323" i="61"/>
  <c r="N324" i="61"/>
  <c r="N325" i="61"/>
  <c r="N326" i="61"/>
  <c r="N327" i="61"/>
  <c r="N328" i="61"/>
  <c r="N329" i="61"/>
  <c r="N330" i="61"/>
  <c r="N331" i="61"/>
  <c r="N332" i="61"/>
  <c r="N333" i="61"/>
  <c r="N334" i="61"/>
  <c r="N335" i="61"/>
  <c r="N336" i="61"/>
  <c r="N337" i="61"/>
  <c r="N338" i="61"/>
  <c r="N339" i="61"/>
  <c r="N340" i="61"/>
  <c r="N341" i="61"/>
  <c r="N342" i="61"/>
  <c r="N343" i="61"/>
  <c r="N344" i="61"/>
  <c r="N345" i="61"/>
  <c r="N346" i="61"/>
  <c r="N347" i="61"/>
  <c r="N348" i="61"/>
  <c r="N349" i="61"/>
  <c r="N350" i="61"/>
  <c r="N351" i="61"/>
  <c r="N352" i="61"/>
  <c r="N353" i="61"/>
  <c r="N354" i="61"/>
  <c r="N355" i="61"/>
  <c r="N356" i="61"/>
  <c r="N357" i="61"/>
  <c r="N358" i="61"/>
  <c r="N359" i="61"/>
  <c r="N360" i="61"/>
  <c r="N361" i="61"/>
  <c r="N362" i="61"/>
  <c r="N363" i="61"/>
  <c r="N364" i="61"/>
  <c r="N365" i="61"/>
  <c r="N366" i="61"/>
  <c r="N367" i="61"/>
  <c r="N368" i="61"/>
  <c r="N369" i="61"/>
  <c r="N370" i="61"/>
  <c r="N371" i="61"/>
  <c r="N372" i="61"/>
  <c r="N373" i="61"/>
  <c r="N374" i="61"/>
  <c r="N375" i="61"/>
  <c r="N376" i="61"/>
  <c r="N377" i="61"/>
  <c r="N378" i="61"/>
  <c r="N379" i="61"/>
  <c r="N380" i="61"/>
  <c r="N381" i="61"/>
  <c r="N382" i="61"/>
  <c r="N383" i="61"/>
  <c r="N384" i="61"/>
  <c r="N385" i="61"/>
  <c r="N386" i="61"/>
  <c r="N387" i="61"/>
  <c r="N388" i="61"/>
  <c r="N389" i="61"/>
  <c r="N390" i="61"/>
  <c r="N391" i="61"/>
  <c r="N392" i="61"/>
  <c r="N393" i="61"/>
  <c r="N394" i="61"/>
  <c r="N395" i="61"/>
  <c r="N396" i="61"/>
  <c r="N397" i="61"/>
  <c r="N398" i="61"/>
  <c r="N399" i="61"/>
  <c r="N400" i="61"/>
  <c r="N401" i="61"/>
  <c r="N402" i="61"/>
  <c r="N403" i="61"/>
  <c r="N404" i="61"/>
  <c r="N405" i="61"/>
  <c r="N406" i="61"/>
  <c r="N407" i="61"/>
  <c r="N408" i="61"/>
  <c r="N409" i="61"/>
  <c r="N410" i="61"/>
  <c r="N411" i="61"/>
  <c r="N412" i="61"/>
  <c r="N413" i="61"/>
  <c r="N414" i="61"/>
  <c r="N415" i="61"/>
  <c r="N416" i="61"/>
  <c r="N417" i="61"/>
  <c r="N418" i="61"/>
  <c r="N419" i="61"/>
  <c r="N420" i="61"/>
  <c r="N421" i="61"/>
  <c r="N422" i="61"/>
  <c r="N423" i="61"/>
  <c r="N424" i="61"/>
  <c r="N425" i="61"/>
  <c r="N426" i="61"/>
  <c r="N427" i="61"/>
  <c r="N428" i="61"/>
  <c r="N429" i="61"/>
  <c r="N430" i="61"/>
  <c r="N431" i="61"/>
  <c r="N432" i="61"/>
  <c r="N433" i="61"/>
  <c r="N434" i="61"/>
  <c r="N435" i="61"/>
  <c r="N436" i="61"/>
  <c r="N437" i="61"/>
  <c r="N438" i="61"/>
  <c r="N439" i="61"/>
  <c r="N440" i="61"/>
  <c r="N441" i="61"/>
  <c r="N442" i="61"/>
  <c r="N443" i="61"/>
  <c r="N444" i="61"/>
  <c r="N445" i="61"/>
  <c r="N446" i="61"/>
  <c r="N447" i="61"/>
  <c r="N448" i="61"/>
  <c r="N449" i="61"/>
  <c r="N450" i="61"/>
  <c r="N451" i="61"/>
  <c r="N452" i="61"/>
  <c r="N453" i="61"/>
  <c r="N454" i="61"/>
  <c r="N455" i="61"/>
  <c r="N456" i="61"/>
  <c r="N457" i="61"/>
  <c r="N458" i="61"/>
  <c r="N459" i="61"/>
  <c r="N460" i="61"/>
  <c r="N461" i="61"/>
  <c r="N462" i="61"/>
  <c r="N463" i="61"/>
  <c r="N464" i="61"/>
  <c r="N465" i="61"/>
  <c r="N466" i="61"/>
  <c r="N467" i="61"/>
  <c r="N468" i="61"/>
  <c r="N469" i="61"/>
  <c r="N470" i="61"/>
  <c r="N471" i="61"/>
  <c r="N472" i="61"/>
  <c r="N473" i="61"/>
  <c r="N474" i="61"/>
  <c r="N475" i="61"/>
  <c r="N476" i="61"/>
  <c r="N477" i="61"/>
  <c r="N478" i="61"/>
  <c r="N479" i="61"/>
  <c r="N480" i="61"/>
  <c r="N481" i="61"/>
  <c r="N482" i="61"/>
  <c r="N483" i="61"/>
  <c r="N484" i="61"/>
  <c r="N485" i="61"/>
  <c r="N486" i="61"/>
  <c r="N487" i="61"/>
  <c r="N488" i="61"/>
  <c r="N489" i="61"/>
  <c r="N490" i="61"/>
  <c r="N491" i="61"/>
  <c r="N492" i="61"/>
  <c r="N493" i="61"/>
  <c r="N494" i="61"/>
  <c r="N495" i="61"/>
  <c r="N496" i="61"/>
  <c r="N497" i="61"/>
  <c r="N498" i="61"/>
  <c r="N499" i="61"/>
  <c r="N500" i="61"/>
  <c r="N501" i="61"/>
  <c r="N502" i="61"/>
  <c r="N503" i="61"/>
  <c r="N504" i="61"/>
  <c r="N505" i="61"/>
  <c r="D13" i="78"/>
  <c r="E13" i="78"/>
  <c r="F13" i="78"/>
  <c r="G13" i="78"/>
  <c r="H13" i="78"/>
  <c r="I13" i="78"/>
  <c r="J13" i="78"/>
  <c r="K13" i="78"/>
  <c r="L13" i="78"/>
  <c r="M13" i="78"/>
  <c r="N13" i="78"/>
  <c r="O13" i="78"/>
  <c r="C14" i="80"/>
  <c r="C11" i="80"/>
  <c r="C8" i="80"/>
  <c r="C5" i="80"/>
  <c r="K6" i="61"/>
  <c r="K7" i="61"/>
  <c r="K8" i="61"/>
  <c r="K9" i="61"/>
  <c r="K11" i="61"/>
  <c r="K12" i="61"/>
  <c r="K13" i="61"/>
  <c r="K14" i="61"/>
  <c r="K15" i="61"/>
  <c r="K10" i="61"/>
  <c r="K16" i="61"/>
  <c r="K17" i="61"/>
  <c r="K18" i="61"/>
  <c r="K19" i="61"/>
  <c r="K20" i="61"/>
  <c r="K21" i="61"/>
  <c r="K22" i="61"/>
  <c r="K23" i="61"/>
  <c r="K24" i="61"/>
  <c r="K25" i="61"/>
  <c r="K26" i="61"/>
  <c r="K27" i="61"/>
  <c r="K28" i="61"/>
  <c r="K29" i="61"/>
  <c r="K30" i="61"/>
  <c r="K31" i="61"/>
  <c r="K32" i="61"/>
  <c r="K33" i="61"/>
  <c r="K34" i="61"/>
  <c r="K35" i="61"/>
  <c r="K36" i="61"/>
  <c r="K37" i="61"/>
  <c r="K38" i="61"/>
  <c r="K39" i="61"/>
  <c r="K40" i="61"/>
  <c r="K41" i="61"/>
  <c r="K42" i="61"/>
  <c r="K43" i="61"/>
  <c r="K44" i="61"/>
  <c r="K45" i="61"/>
  <c r="K46" i="61"/>
  <c r="K47" i="61"/>
  <c r="K48" i="61"/>
  <c r="K49" i="61"/>
  <c r="K50" i="61"/>
  <c r="K51" i="61"/>
  <c r="K52" i="61"/>
  <c r="K53" i="61"/>
  <c r="K54" i="61"/>
  <c r="K55" i="61"/>
  <c r="K56" i="61"/>
  <c r="K57" i="61"/>
  <c r="K58" i="61"/>
  <c r="K59" i="61"/>
  <c r="K60" i="61"/>
  <c r="K61" i="61"/>
  <c r="K62" i="61"/>
  <c r="K63" i="61"/>
  <c r="K64" i="61"/>
  <c r="K65" i="61"/>
  <c r="K66" i="61"/>
  <c r="K67" i="61"/>
  <c r="K68" i="61"/>
  <c r="K69" i="61"/>
  <c r="K70" i="61"/>
  <c r="K71" i="61"/>
  <c r="K72" i="61"/>
  <c r="K73" i="61"/>
  <c r="K74" i="61"/>
  <c r="K75" i="61"/>
  <c r="K76" i="61"/>
  <c r="K77" i="61"/>
  <c r="K78" i="61"/>
  <c r="K79" i="61"/>
  <c r="K80" i="61"/>
  <c r="K81" i="61"/>
  <c r="K82" i="61"/>
  <c r="K83" i="61"/>
  <c r="K84" i="61"/>
  <c r="K85" i="61"/>
  <c r="K86" i="61"/>
  <c r="K87" i="61"/>
  <c r="K88" i="61"/>
  <c r="K89" i="61"/>
  <c r="K90" i="61"/>
  <c r="K91" i="61"/>
  <c r="K92" i="61"/>
  <c r="K93" i="61"/>
  <c r="K94" i="61"/>
  <c r="K95" i="61"/>
  <c r="K96" i="61"/>
  <c r="K97" i="61"/>
  <c r="K98" i="61"/>
  <c r="K99" i="61"/>
  <c r="K100" i="61"/>
  <c r="K101" i="61"/>
  <c r="K102" i="61"/>
  <c r="K103" i="61"/>
  <c r="K104" i="61"/>
  <c r="K105" i="61"/>
  <c r="K106" i="61"/>
  <c r="K107" i="61"/>
  <c r="K108" i="61"/>
  <c r="K109" i="61"/>
  <c r="K110" i="61"/>
  <c r="K111" i="61"/>
  <c r="K112" i="61"/>
  <c r="K113" i="61"/>
  <c r="K114" i="61"/>
  <c r="K115" i="61"/>
  <c r="K116" i="61"/>
  <c r="K117" i="61"/>
  <c r="K118" i="61"/>
  <c r="K119" i="61"/>
  <c r="K120" i="61"/>
  <c r="K121" i="61"/>
  <c r="K122" i="61"/>
  <c r="K123" i="61"/>
  <c r="K124" i="61"/>
  <c r="K125" i="61"/>
  <c r="K126" i="61"/>
  <c r="K127" i="61"/>
  <c r="K128" i="61"/>
  <c r="K129" i="61"/>
  <c r="K130" i="61"/>
  <c r="K131" i="61"/>
  <c r="K132" i="61"/>
  <c r="K133" i="61"/>
  <c r="K134" i="61"/>
  <c r="K135" i="61"/>
  <c r="K136" i="61"/>
  <c r="K137" i="61"/>
  <c r="K138" i="61"/>
  <c r="K139" i="61"/>
  <c r="K140" i="61"/>
  <c r="K141" i="61"/>
  <c r="K142" i="61"/>
  <c r="K143" i="61"/>
  <c r="K144" i="61"/>
  <c r="K145" i="61"/>
  <c r="K146" i="61"/>
  <c r="K147" i="61"/>
  <c r="K148" i="61"/>
  <c r="K149" i="61"/>
  <c r="K150" i="61"/>
  <c r="K151" i="61"/>
  <c r="K152" i="61"/>
  <c r="K153" i="61"/>
  <c r="K154" i="61"/>
  <c r="K155" i="61"/>
  <c r="K156" i="61"/>
  <c r="K157" i="61"/>
  <c r="K158" i="61"/>
  <c r="K159" i="61"/>
  <c r="K160" i="61"/>
  <c r="K161" i="61"/>
  <c r="K162" i="61"/>
  <c r="K163" i="61"/>
  <c r="K164" i="61"/>
  <c r="K165" i="61"/>
  <c r="K166" i="61"/>
  <c r="K167" i="61"/>
  <c r="K168" i="61"/>
  <c r="K169" i="61"/>
  <c r="K170" i="61"/>
  <c r="K171" i="61"/>
  <c r="K172" i="61"/>
  <c r="K173" i="61"/>
  <c r="K174" i="61"/>
  <c r="K175" i="61"/>
  <c r="K176" i="61"/>
  <c r="K177" i="61"/>
  <c r="K178" i="61"/>
  <c r="K179" i="61"/>
  <c r="K180" i="61"/>
  <c r="K181" i="61"/>
  <c r="K182" i="61"/>
  <c r="K183" i="61"/>
  <c r="K184" i="61"/>
  <c r="K185" i="61"/>
  <c r="K186" i="61"/>
  <c r="K187" i="61"/>
  <c r="K188" i="61"/>
  <c r="K189" i="61"/>
  <c r="K190" i="61"/>
  <c r="K191" i="61"/>
  <c r="K192" i="61"/>
  <c r="K193" i="61"/>
  <c r="K194" i="61"/>
  <c r="K195" i="61"/>
  <c r="K196" i="61"/>
  <c r="K197" i="61"/>
  <c r="K198" i="61"/>
  <c r="K199" i="61"/>
  <c r="K200" i="61"/>
  <c r="K201" i="61"/>
  <c r="K202" i="61"/>
  <c r="K203" i="61"/>
  <c r="K204" i="61"/>
  <c r="K205" i="61"/>
  <c r="K206" i="61"/>
  <c r="K207" i="61"/>
  <c r="K208" i="61"/>
  <c r="K209" i="61"/>
  <c r="K210" i="61"/>
  <c r="K211" i="61"/>
  <c r="K212" i="61"/>
  <c r="K213" i="61"/>
  <c r="K214" i="61"/>
  <c r="K215" i="61"/>
  <c r="K216" i="61"/>
  <c r="K217" i="61"/>
  <c r="K218" i="61"/>
  <c r="K219" i="61"/>
  <c r="K220" i="61"/>
  <c r="K221" i="61"/>
  <c r="K222" i="61"/>
  <c r="K223" i="61"/>
  <c r="K224" i="61"/>
  <c r="K225" i="61"/>
  <c r="K226" i="61"/>
  <c r="K227" i="61"/>
  <c r="K228" i="61"/>
  <c r="K229" i="61"/>
  <c r="K230" i="61"/>
  <c r="K231" i="61"/>
  <c r="K232" i="61"/>
  <c r="K233" i="61"/>
  <c r="K234" i="61"/>
  <c r="K235" i="61"/>
  <c r="K236" i="61"/>
  <c r="K237" i="61"/>
  <c r="K238" i="61"/>
  <c r="K239" i="61"/>
  <c r="K240" i="61"/>
  <c r="K241" i="61"/>
  <c r="K242" i="61"/>
  <c r="K243" i="61"/>
  <c r="K244" i="61"/>
  <c r="K245" i="61"/>
  <c r="K246" i="61"/>
  <c r="K247" i="61"/>
  <c r="K248" i="61"/>
  <c r="K249" i="61"/>
  <c r="K250" i="61"/>
  <c r="K251" i="61"/>
  <c r="K252" i="61"/>
  <c r="K253" i="61"/>
  <c r="K254" i="61"/>
  <c r="K255" i="61"/>
  <c r="K256" i="61"/>
  <c r="K257" i="61"/>
  <c r="K258" i="61"/>
  <c r="K259" i="61"/>
  <c r="K260" i="61"/>
  <c r="K261" i="61"/>
  <c r="K262" i="61"/>
  <c r="K263" i="61"/>
  <c r="K264" i="61"/>
  <c r="K265" i="61"/>
  <c r="K266" i="61"/>
  <c r="K267" i="61"/>
  <c r="K268" i="61"/>
  <c r="K269" i="61"/>
  <c r="K270" i="61"/>
  <c r="K271" i="61"/>
  <c r="K272" i="61"/>
  <c r="K273" i="61"/>
  <c r="K274" i="61"/>
  <c r="K275" i="61"/>
  <c r="K276" i="61"/>
  <c r="K277" i="61"/>
  <c r="K278" i="61"/>
  <c r="K279" i="61"/>
  <c r="K280" i="61"/>
  <c r="K281" i="61"/>
  <c r="K282" i="61"/>
  <c r="K283" i="61"/>
  <c r="K284" i="61"/>
  <c r="K285" i="61"/>
  <c r="K286" i="61"/>
  <c r="K287" i="61"/>
  <c r="K288" i="61"/>
  <c r="K289" i="61"/>
  <c r="K290" i="61"/>
  <c r="K291" i="61"/>
  <c r="K292" i="61"/>
  <c r="K293" i="61"/>
  <c r="K294" i="61"/>
  <c r="K295" i="61"/>
  <c r="K296" i="61"/>
  <c r="K297" i="61"/>
  <c r="K298" i="61"/>
  <c r="K299" i="61"/>
  <c r="K300" i="61"/>
  <c r="K301" i="61"/>
  <c r="K302" i="61"/>
  <c r="K303" i="61"/>
  <c r="K304" i="61"/>
  <c r="K305" i="61"/>
  <c r="K306" i="61"/>
  <c r="K307" i="61"/>
  <c r="K308" i="61"/>
  <c r="K309" i="61"/>
  <c r="K310" i="61"/>
  <c r="K311" i="61"/>
  <c r="K312" i="61"/>
  <c r="K313" i="61"/>
  <c r="K314" i="61"/>
  <c r="K315" i="61"/>
  <c r="K316" i="61"/>
  <c r="K317" i="61"/>
  <c r="K318" i="61"/>
  <c r="K319" i="61"/>
  <c r="K320" i="61"/>
  <c r="K321" i="61"/>
  <c r="K322" i="61"/>
  <c r="K323" i="61"/>
  <c r="K324" i="61"/>
  <c r="K325" i="61"/>
  <c r="K326" i="61"/>
  <c r="K327" i="61"/>
  <c r="K328" i="61"/>
  <c r="K329" i="61"/>
  <c r="K330" i="61"/>
  <c r="K331" i="61"/>
  <c r="K332" i="61"/>
  <c r="K333" i="61"/>
  <c r="K334" i="61"/>
  <c r="K335" i="61"/>
  <c r="K336" i="61"/>
  <c r="K337" i="61"/>
  <c r="K338" i="61"/>
  <c r="K339" i="61"/>
  <c r="K340" i="61"/>
  <c r="K341" i="61"/>
  <c r="K342" i="61"/>
  <c r="K343" i="61"/>
  <c r="K344" i="61"/>
  <c r="K345" i="61"/>
  <c r="K346" i="61"/>
  <c r="K347" i="61"/>
  <c r="K348" i="61"/>
  <c r="K349" i="61"/>
  <c r="K350" i="61"/>
  <c r="K351" i="61"/>
  <c r="K352" i="61"/>
  <c r="K353" i="61"/>
  <c r="K354" i="61"/>
  <c r="K355" i="61"/>
  <c r="K356" i="61"/>
  <c r="K357" i="61"/>
  <c r="K358" i="61"/>
  <c r="K359" i="61"/>
  <c r="K360" i="61"/>
  <c r="K361" i="61"/>
  <c r="K362" i="61"/>
  <c r="K363" i="61"/>
  <c r="K364" i="61"/>
  <c r="K365" i="61"/>
  <c r="K366" i="61"/>
  <c r="K367" i="61"/>
  <c r="K368" i="61"/>
  <c r="K369" i="61"/>
  <c r="K370" i="61"/>
  <c r="K371" i="61"/>
  <c r="K372" i="61"/>
  <c r="K373" i="61"/>
  <c r="K374" i="61"/>
  <c r="K375" i="61"/>
  <c r="K376" i="61"/>
  <c r="K377" i="61"/>
  <c r="K378" i="61"/>
  <c r="K379" i="61"/>
  <c r="K380" i="61"/>
  <c r="K381" i="61"/>
  <c r="K382" i="61"/>
  <c r="K383" i="61"/>
  <c r="K384" i="61"/>
  <c r="K385" i="61"/>
  <c r="K386" i="61"/>
  <c r="K387" i="61"/>
  <c r="K388" i="61"/>
  <c r="K389" i="61"/>
  <c r="K390" i="61"/>
  <c r="K391" i="61"/>
  <c r="K392" i="61"/>
  <c r="K393" i="61"/>
  <c r="K394" i="61"/>
  <c r="K395" i="61"/>
  <c r="K396" i="61"/>
  <c r="K397" i="61"/>
  <c r="K398" i="61"/>
  <c r="K399" i="61"/>
  <c r="K400" i="61"/>
  <c r="K401" i="61"/>
  <c r="K402" i="61"/>
  <c r="K403" i="61"/>
  <c r="K404" i="61"/>
  <c r="K405" i="61"/>
  <c r="K406" i="61"/>
  <c r="K407" i="61"/>
  <c r="K408" i="61"/>
  <c r="K409" i="61"/>
  <c r="K410" i="61"/>
  <c r="K411" i="61"/>
  <c r="K412" i="61"/>
  <c r="K413" i="61"/>
  <c r="K414" i="61"/>
  <c r="K415" i="61"/>
  <c r="K416" i="61"/>
  <c r="K417" i="61"/>
  <c r="K418" i="61"/>
  <c r="K419" i="61"/>
  <c r="K420" i="61"/>
  <c r="K421" i="61"/>
  <c r="K422" i="61"/>
  <c r="K423" i="61"/>
  <c r="K424" i="61"/>
  <c r="K425" i="61"/>
  <c r="K426" i="61"/>
  <c r="K427" i="61"/>
  <c r="K428" i="61"/>
  <c r="K429" i="61"/>
  <c r="K430" i="61"/>
  <c r="K431" i="61"/>
  <c r="K432" i="61"/>
  <c r="K433" i="61"/>
  <c r="K434" i="61"/>
  <c r="K435" i="61"/>
  <c r="K436" i="61"/>
  <c r="K437" i="61"/>
  <c r="K438" i="61"/>
  <c r="K439" i="61"/>
  <c r="K440" i="61"/>
  <c r="K441" i="61"/>
  <c r="K442" i="61"/>
  <c r="K443" i="61"/>
  <c r="K444" i="61"/>
  <c r="K445" i="61"/>
  <c r="K446" i="61"/>
  <c r="K447" i="61"/>
  <c r="K448" i="61"/>
  <c r="K449" i="61"/>
  <c r="K450" i="61"/>
  <c r="K451" i="61"/>
  <c r="K452" i="61"/>
  <c r="K453" i="61"/>
  <c r="K454" i="61"/>
  <c r="K455" i="61"/>
  <c r="K456" i="61"/>
  <c r="K457" i="61"/>
  <c r="K458" i="61"/>
  <c r="K459" i="61"/>
  <c r="K460" i="61"/>
  <c r="K461" i="61"/>
  <c r="K462" i="61"/>
  <c r="K463" i="61"/>
  <c r="K464" i="61"/>
  <c r="K465" i="61"/>
  <c r="K466" i="61"/>
  <c r="K467" i="61"/>
  <c r="K468" i="61"/>
  <c r="K469" i="61"/>
  <c r="K470" i="61"/>
  <c r="K471" i="61"/>
  <c r="K472" i="61"/>
  <c r="K473" i="61"/>
  <c r="K474" i="61"/>
  <c r="K475" i="61"/>
  <c r="K476" i="61"/>
  <c r="K477" i="61"/>
  <c r="K478" i="61"/>
  <c r="K479" i="61"/>
  <c r="K480" i="61"/>
  <c r="K481" i="61"/>
  <c r="K482" i="61"/>
  <c r="K483" i="61"/>
  <c r="K484" i="61"/>
  <c r="K485" i="61"/>
  <c r="K486" i="61"/>
  <c r="K487" i="61"/>
  <c r="K488" i="61"/>
  <c r="K489" i="61"/>
  <c r="K490" i="61"/>
  <c r="K491" i="61"/>
  <c r="K492" i="61"/>
  <c r="K493" i="61"/>
  <c r="K494" i="61"/>
  <c r="K495" i="61"/>
  <c r="K496" i="61"/>
  <c r="K497" i="61"/>
  <c r="K498" i="61"/>
  <c r="K499" i="61"/>
  <c r="K500" i="61"/>
  <c r="K501" i="61"/>
  <c r="K502" i="61"/>
  <c r="K503" i="61"/>
  <c r="K504" i="61"/>
  <c r="K505" i="61"/>
  <c r="G15" i="77"/>
  <c r="O9" i="61"/>
  <c r="O11" i="61"/>
  <c r="O12" i="61"/>
  <c r="O14" i="61"/>
  <c r="O15" i="61"/>
  <c r="O7" i="61"/>
  <c r="O8" i="61"/>
  <c r="O10" i="61"/>
  <c r="O13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8" i="61"/>
  <c r="O39" i="61"/>
  <c r="O40" i="61"/>
  <c r="O41" i="61"/>
  <c r="O42" i="61"/>
  <c r="O43" i="61"/>
  <c r="O44" i="61"/>
  <c r="O45" i="61"/>
  <c r="O46" i="61"/>
  <c r="O47" i="61"/>
  <c r="O48" i="61"/>
  <c r="O49" i="61"/>
  <c r="O50" i="61"/>
  <c r="O51" i="61"/>
  <c r="O52" i="61"/>
  <c r="O53" i="61"/>
  <c r="O54" i="61"/>
  <c r="O55" i="61"/>
  <c r="O56" i="61"/>
  <c r="O57" i="61"/>
  <c r="O58" i="61"/>
  <c r="O59" i="61"/>
  <c r="O60" i="61"/>
  <c r="O61" i="61"/>
  <c r="O62" i="61"/>
  <c r="O63" i="61"/>
  <c r="O64" i="61"/>
  <c r="O65" i="61"/>
  <c r="O66" i="61"/>
  <c r="O67" i="61"/>
  <c r="O68" i="61"/>
  <c r="O69" i="61"/>
  <c r="O70" i="61"/>
  <c r="O71" i="61"/>
  <c r="O72" i="61"/>
  <c r="O73" i="61"/>
  <c r="O74" i="61"/>
  <c r="O75" i="61"/>
  <c r="O76" i="61"/>
  <c r="O77" i="61"/>
  <c r="O78" i="61"/>
  <c r="O79" i="61"/>
  <c r="O80" i="61"/>
  <c r="O81" i="61"/>
  <c r="O82" i="61"/>
  <c r="O83" i="61"/>
  <c r="O84" i="61"/>
  <c r="O85" i="61"/>
  <c r="O86" i="61"/>
  <c r="O87" i="61"/>
  <c r="O88" i="61"/>
  <c r="O89" i="61"/>
  <c r="O90" i="61"/>
  <c r="O91" i="61"/>
  <c r="O92" i="61"/>
  <c r="O93" i="61"/>
  <c r="O94" i="61"/>
  <c r="O95" i="61"/>
  <c r="O96" i="61"/>
  <c r="O97" i="61"/>
  <c r="O98" i="61"/>
  <c r="O99" i="61"/>
  <c r="O100" i="61"/>
  <c r="O101" i="61"/>
  <c r="O102" i="61"/>
  <c r="O103" i="61"/>
  <c r="O104" i="61"/>
  <c r="O105" i="61"/>
  <c r="O106" i="61"/>
  <c r="O107" i="61"/>
  <c r="O108" i="61"/>
  <c r="O109" i="61"/>
  <c r="O110" i="61"/>
  <c r="O111" i="61"/>
  <c r="O112" i="61"/>
  <c r="O113" i="61"/>
  <c r="O114" i="61"/>
  <c r="O115" i="61"/>
  <c r="O116" i="61"/>
  <c r="O117" i="61"/>
  <c r="O118" i="61"/>
  <c r="O119" i="61"/>
  <c r="O120" i="61"/>
  <c r="O121" i="61"/>
  <c r="O122" i="61"/>
  <c r="O123" i="61"/>
  <c r="O124" i="61"/>
  <c r="O125" i="61"/>
  <c r="O126" i="61"/>
  <c r="O127" i="61"/>
  <c r="O128" i="61"/>
  <c r="O129" i="61"/>
  <c r="O130" i="61"/>
  <c r="O131" i="61"/>
  <c r="O132" i="61"/>
  <c r="O133" i="61"/>
  <c r="O134" i="61"/>
  <c r="O135" i="61"/>
  <c r="O136" i="61"/>
  <c r="O137" i="61"/>
  <c r="O138" i="61"/>
  <c r="O139" i="61"/>
  <c r="O140" i="61"/>
  <c r="O141" i="61"/>
  <c r="O142" i="61"/>
  <c r="O143" i="61"/>
  <c r="O144" i="61"/>
  <c r="O145" i="61"/>
  <c r="O146" i="61"/>
  <c r="O147" i="61"/>
  <c r="O148" i="61"/>
  <c r="O149" i="61"/>
  <c r="O150" i="61"/>
  <c r="O151" i="61"/>
  <c r="O152" i="61"/>
  <c r="O153" i="61"/>
  <c r="O154" i="61"/>
  <c r="O155" i="61"/>
  <c r="O156" i="61"/>
  <c r="O157" i="61"/>
  <c r="O158" i="61"/>
  <c r="O159" i="61"/>
  <c r="O160" i="61"/>
  <c r="O161" i="61"/>
  <c r="O162" i="61"/>
  <c r="O163" i="61"/>
  <c r="O164" i="61"/>
  <c r="O165" i="61"/>
  <c r="O166" i="61"/>
  <c r="O167" i="61"/>
  <c r="O168" i="61"/>
  <c r="O169" i="61"/>
  <c r="O170" i="61"/>
  <c r="O171" i="61"/>
  <c r="O172" i="61"/>
  <c r="O173" i="61"/>
  <c r="O174" i="61"/>
  <c r="O175" i="61"/>
  <c r="O176" i="61"/>
  <c r="O177" i="61"/>
  <c r="O178" i="61"/>
  <c r="O179" i="61"/>
  <c r="O180" i="61"/>
  <c r="O181" i="61"/>
  <c r="O182" i="61"/>
  <c r="O183" i="61"/>
  <c r="O184" i="61"/>
  <c r="O185" i="61"/>
  <c r="O186" i="61"/>
  <c r="O187" i="61"/>
  <c r="O188" i="61"/>
  <c r="O189" i="61"/>
  <c r="O190" i="61"/>
  <c r="O191" i="61"/>
  <c r="O192" i="61"/>
  <c r="O193" i="61"/>
  <c r="O194" i="61"/>
  <c r="O195" i="61"/>
  <c r="O196" i="61"/>
  <c r="O197" i="61"/>
  <c r="O198" i="61"/>
  <c r="O199" i="61"/>
  <c r="O200" i="61"/>
  <c r="O201" i="61"/>
  <c r="O202" i="61"/>
  <c r="O203" i="61"/>
  <c r="O204" i="61"/>
  <c r="O205" i="61"/>
  <c r="O206" i="61"/>
  <c r="O207" i="61"/>
  <c r="O208" i="61"/>
  <c r="O209" i="61"/>
  <c r="O210" i="61"/>
  <c r="O211" i="61"/>
  <c r="O212" i="61"/>
  <c r="O213" i="61"/>
  <c r="O214" i="61"/>
  <c r="O215" i="61"/>
  <c r="O216" i="61"/>
  <c r="O217" i="61"/>
  <c r="O218" i="61"/>
  <c r="O219" i="61"/>
  <c r="O220" i="61"/>
  <c r="O221" i="61"/>
  <c r="O222" i="61"/>
  <c r="O223" i="61"/>
  <c r="O224" i="61"/>
  <c r="O225" i="61"/>
  <c r="O226" i="61"/>
  <c r="O227" i="61"/>
  <c r="O228" i="61"/>
  <c r="O229" i="61"/>
  <c r="O230" i="61"/>
  <c r="O231" i="61"/>
  <c r="O232" i="61"/>
  <c r="O233" i="61"/>
  <c r="O234" i="61"/>
  <c r="O235" i="61"/>
  <c r="O236" i="61"/>
  <c r="O237" i="61"/>
  <c r="O238" i="61"/>
  <c r="O239" i="61"/>
  <c r="O240" i="61"/>
  <c r="O241" i="61"/>
  <c r="O242" i="61"/>
  <c r="O243" i="61"/>
  <c r="O244" i="61"/>
  <c r="O245" i="61"/>
  <c r="O246" i="61"/>
  <c r="O247" i="61"/>
  <c r="O248" i="61"/>
  <c r="O249" i="61"/>
  <c r="O250" i="61"/>
  <c r="O251" i="61"/>
  <c r="O252" i="61"/>
  <c r="O253" i="61"/>
  <c r="O254" i="61"/>
  <c r="O255" i="61"/>
  <c r="O256" i="61"/>
  <c r="O257" i="61"/>
  <c r="O258" i="61"/>
  <c r="O259" i="61"/>
  <c r="O260" i="61"/>
  <c r="O261" i="61"/>
  <c r="O262" i="61"/>
  <c r="O263" i="61"/>
  <c r="O264" i="61"/>
  <c r="O265" i="61"/>
  <c r="O266" i="61"/>
  <c r="O267" i="61"/>
  <c r="O268" i="61"/>
  <c r="O269" i="61"/>
  <c r="O270" i="61"/>
  <c r="O271" i="61"/>
  <c r="O272" i="61"/>
  <c r="O273" i="61"/>
  <c r="O274" i="61"/>
  <c r="O275" i="61"/>
  <c r="O276" i="61"/>
  <c r="O277" i="61"/>
  <c r="O278" i="61"/>
  <c r="O279" i="61"/>
  <c r="O280" i="61"/>
  <c r="O281" i="61"/>
  <c r="O282" i="61"/>
  <c r="O283" i="61"/>
  <c r="O284" i="61"/>
  <c r="O285" i="61"/>
  <c r="O286" i="61"/>
  <c r="O287" i="61"/>
  <c r="O288" i="61"/>
  <c r="O289" i="61"/>
  <c r="O290" i="61"/>
  <c r="O291" i="61"/>
  <c r="O292" i="61"/>
  <c r="O293" i="61"/>
  <c r="O294" i="61"/>
  <c r="O295" i="61"/>
  <c r="O296" i="61"/>
  <c r="O297" i="61"/>
  <c r="O298" i="61"/>
  <c r="O299" i="61"/>
  <c r="O300" i="61"/>
  <c r="O301" i="61"/>
  <c r="O302" i="61"/>
  <c r="O303" i="61"/>
  <c r="O304" i="61"/>
  <c r="O305" i="61"/>
  <c r="O306" i="61"/>
  <c r="O307" i="61"/>
  <c r="O308" i="61"/>
  <c r="O309" i="61"/>
  <c r="O310" i="61"/>
  <c r="O311" i="61"/>
  <c r="O312" i="61"/>
  <c r="O313" i="61"/>
  <c r="O314" i="61"/>
  <c r="O315" i="61"/>
  <c r="O316" i="61"/>
  <c r="O317" i="61"/>
  <c r="O318" i="61"/>
  <c r="O319" i="61"/>
  <c r="O320" i="61"/>
  <c r="O321" i="61"/>
  <c r="O322" i="61"/>
  <c r="O323" i="61"/>
  <c r="O324" i="61"/>
  <c r="O325" i="61"/>
  <c r="O326" i="61"/>
  <c r="O327" i="61"/>
  <c r="O328" i="61"/>
  <c r="O329" i="61"/>
  <c r="O330" i="61"/>
  <c r="O331" i="61"/>
  <c r="O332" i="61"/>
  <c r="O333" i="61"/>
  <c r="O334" i="61"/>
  <c r="O335" i="61"/>
  <c r="O336" i="61"/>
  <c r="O337" i="61"/>
  <c r="O338" i="61"/>
  <c r="O339" i="61"/>
  <c r="O340" i="61"/>
  <c r="O341" i="61"/>
  <c r="O342" i="61"/>
  <c r="O343" i="61"/>
  <c r="O344" i="61"/>
  <c r="O345" i="61"/>
  <c r="O346" i="61"/>
  <c r="O347" i="61"/>
  <c r="O348" i="61"/>
  <c r="O349" i="61"/>
  <c r="O350" i="61"/>
  <c r="O351" i="61"/>
  <c r="O352" i="61"/>
  <c r="O353" i="61"/>
  <c r="O354" i="61"/>
  <c r="O355" i="61"/>
  <c r="O356" i="61"/>
  <c r="O357" i="61"/>
  <c r="O358" i="61"/>
  <c r="O359" i="61"/>
  <c r="O360" i="61"/>
  <c r="O361" i="61"/>
  <c r="O362" i="61"/>
  <c r="O363" i="61"/>
  <c r="O364" i="61"/>
  <c r="O365" i="61"/>
  <c r="O366" i="61"/>
  <c r="O367" i="61"/>
  <c r="O368" i="61"/>
  <c r="O369" i="61"/>
  <c r="O370" i="61"/>
  <c r="O371" i="61"/>
  <c r="O372" i="61"/>
  <c r="O373" i="61"/>
  <c r="O374" i="61"/>
  <c r="O375" i="61"/>
  <c r="O376" i="61"/>
  <c r="O377" i="61"/>
  <c r="O378" i="61"/>
  <c r="O379" i="61"/>
  <c r="O380" i="61"/>
  <c r="O381" i="61"/>
  <c r="O382" i="61"/>
  <c r="O383" i="61"/>
  <c r="O384" i="61"/>
  <c r="O385" i="61"/>
  <c r="O386" i="61"/>
  <c r="O387" i="61"/>
  <c r="O388" i="61"/>
  <c r="O389" i="61"/>
  <c r="O390" i="61"/>
  <c r="O391" i="61"/>
  <c r="O392" i="61"/>
  <c r="O393" i="61"/>
  <c r="O394" i="61"/>
  <c r="O395" i="61"/>
  <c r="O396" i="61"/>
  <c r="O397" i="61"/>
  <c r="O398" i="61"/>
  <c r="O399" i="61"/>
  <c r="O400" i="61"/>
  <c r="O401" i="61"/>
  <c r="O402" i="61"/>
  <c r="O403" i="61"/>
  <c r="O404" i="61"/>
  <c r="O405" i="61"/>
  <c r="O406" i="61"/>
  <c r="O407" i="61"/>
  <c r="O408" i="61"/>
  <c r="O409" i="61"/>
  <c r="O410" i="61"/>
  <c r="O411" i="61"/>
  <c r="O412" i="61"/>
  <c r="O413" i="61"/>
  <c r="O414" i="61"/>
  <c r="O415" i="61"/>
  <c r="O416" i="61"/>
  <c r="O417" i="61"/>
  <c r="O418" i="61"/>
  <c r="O419" i="61"/>
  <c r="O420" i="61"/>
  <c r="O421" i="61"/>
  <c r="O422" i="61"/>
  <c r="O423" i="61"/>
  <c r="O424" i="61"/>
  <c r="O425" i="61"/>
  <c r="O426" i="61"/>
  <c r="O427" i="61"/>
  <c r="O428" i="61"/>
  <c r="O429" i="61"/>
  <c r="O430" i="61"/>
  <c r="O431" i="61"/>
  <c r="O432" i="61"/>
  <c r="O433" i="61"/>
  <c r="O434" i="61"/>
  <c r="O435" i="61"/>
  <c r="O436" i="61"/>
  <c r="O437" i="61"/>
  <c r="O438" i="61"/>
  <c r="O439" i="61"/>
  <c r="O440" i="61"/>
  <c r="O441" i="61"/>
  <c r="O442" i="61"/>
  <c r="O443" i="61"/>
  <c r="O444" i="61"/>
  <c r="O445" i="61"/>
  <c r="O446" i="61"/>
  <c r="O447" i="61"/>
  <c r="O448" i="61"/>
  <c r="O449" i="61"/>
  <c r="O450" i="61"/>
  <c r="O451" i="61"/>
  <c r="O452" i="61"/>
  <c r="O453" i="61"/>
  <c r="O454" i="61"/>
  <c r="O455" i="61"/>
  <c r="O456" i="61"/>
  <c r="O457" i="61"/>
  <c r="O458" i="61"/>
  <c r="O459" i="61"/>
  <c r="O460" i="61"/>
  <c r="O461" i="61"/>
  <c r="O462" i="61"/>
  <c r="O463" i="61"/>
  <c r="O464" i="61"/>
  <c r="O465" i="61"/>
  <c r="O466" i="61"/>
  <c r="O467" i="61"/>
  <c r="O468" i="61"/>
  <c r="O469" i="61"/>
  <c r="O470" i="61"/>
  <c r="O471" i="61"/>
  <c r="O472" i="61"/>
  <c r="O473" i="61"/>
  <c r="O474" i="61"/>
  <c r="O475" i="61"/>
  <c r="O476" i="61"/>
  <c r="O477" i="61"/>
  <c r="O478" i="61"/>
  <c r="O479" i="61"/>
  <c r="O480" i="61"/>
  <c r="O481" i="61"/>
  <c r="O482" i="61"/>
  <c r="O483" i="61"/>
  <c r="O484" i="61"/>
  <c r="O485" i="61"/>
  <c r="O486" i="61"/>
  <c r="O487" i="61"/>
  <c r="O488" i="61"/>
  <c r="O489" i="61"/>
  <c r="O490" i="61"/>
  <c r="O491" i="61"/>
  <c r="O492" i="61"/>
  <c r="O493" i="61"/>
  <c r="O494" i="61"/>
  <c r="O495" i="61"/>
  <c r="O496" i="61"/>
  <c r="O497" i="61"/>
  <c r="O498" i="61"/>
  <c r="O499" i="61"/>
  <c r="O500" i="61"/>
  <c r="O501" i="61"/>
  <c r="O502" i="61"/>
  <c r="O503" i="61"/>
  <c r="O504" i="61"/>
  <c r="O505" i="61"/>
  <c r="O15" i="77"/>
  <c r="O17" i="77"/>
  <c r="N15" i="77"/>
  <c r="N17" i="77"/>
  <c r="M15" i="77"/>
  <c r="M17" i="77"/>
  <c r="L15" i="77"/>
  <c r="L17" i="77"/>
  <c r="K15" i="77"/>
  <c r="K17" i="77"/>
  <c r="J15" i="77"/>
  <c r="J17" i="77"/>
  <c r="I15" i="77"/>
  <c r="I17" i="77"/>
  <c r="H15" i="77"/>
  <c r="H17" i="77"/>
  <c r="G17" i="77"/>
  <c r="F15" i="77"/>
  <c r="F17" i="77"/>
  <c r="E15" i="77"/>
  <c r="E17" i="77"/>
  <c r="D17" i="77"/>
  <c r="F504" i="76"/>
  <c r="E504" i="76"/>
  <c r="D504" i="76"/>
  <c r="F503" i="76"/>
  <c r="E503" i="76"/>
  <c r="D503" i="76"/>
  <c r="F502" i="76"/>
  <c r="E502" i="76"/>
  <c r="D502" i="76"/>
  <c r="F501" i="76"/>
  <c r="E501" i="76"/>
  <c r="D501" i="76"/>
  <c r="F500" i="76"/>
  <c r="E500" i="76"/>
  <c r="D500" i="76"/>
  <c r="F499" i="76"/>
  <c r="E499" i="76"/>
  <c r="D499" i="76"/>
  <c r="F498" i="76"/>
  <c r="E498" i="76"/>
  <c r="D498" i="76"/>
  <c r="F497" i="76"/>
  <c r="E497" i="76"/>
  <c r="D497" i="76"/>
  <c r="F496" i="76"/>
  <c r="E496" i="76"/>
  <c r="D496" i="76"/>
  <c r="F495" i="76"/>
  <c r="E495" i="76"/>
  <c r="D495" i="76"/>
  <c r="F494" i="76"/>
  <c r="E494" i="76"/>
  <c r="D494" i="76"/>
  <c r="F493" i="76"/>
  <c r="E493" i="76"/>
  <c r="D493" i="76"/>
  <c r="F492" i="76"/>
  <c r="E492" i="76"/>
  <c r="D492" i="76"/>
  <c r="F491" i="76"/>
  <c r="E491" i="76"/>
  <c r="D491" i="76"/>
  <c r="F490" i="76"/>
  <c r="E490" i="76"/>
  <c r="D490" i="76"/>
  <c r="F489" i="76"/>
  <c r="E489" i="76"/>
  <c r="D489" i="76"/>
  <c r="F488" i="76"/>
  <c r="E488" i="76"/>
  <c r="D488" i="76"/>
  <c r="F487" i="76"/>
  <c r="E487" i="76"/>
  <c r="D487" i="76"/>
  <c r="F486" i="76"/>
  <c r="E486" i="76"/>
  <c r="D486" i="76"/>
  <c r="F485" i="76"/>
  <c r="E485" i="76"/>
  <c r="D485" i="76"/>
  <c r="F484" i="76"/>
  <c r="E484" i="76"/>
  <c r="D484" i="76"/>
  <c r="F483" i="76"/>
  <c r="E483" i="76"/>
  <c r="D483" i="76"/>
  <c r="F482" i="76"/>
  <c r="E482" i="76"/>
  <c r="D482" i="76"/>
  <c r="F481" i="76"/>
  <c r="E481" i="76"/>
  <c r="D481" i="76"/>
  <c r="F480" i="76"/>
  <c r="E480" i="76"/>
  <c r="D480" i="76"/>
  <c r="F479" i="76"/>
  <c r="E479" i="76"/>
  <c r="D479" i="76"/>
  <c r="F478" i="76"/>
  <c r="E478" i="76"/>
  <c r="D478" i="76"/>
  <c r="F477" i="76"/>
  <c r="E477" i="76"/>
  <c r="D477" i="76"/>
  <c r="F476" i="76"/>
  <c r="E476" i="76"/>
  <c r="D476" i="76"/>
  <c r="F475" i="76"/>
  <c r="E475" i="76"/>
  <c r="D475" i="76"/>
  <c r="F474" i="76"/>
  <c r="E474" i="76"/>
  <c r="D474" i="76"/>
  <c r="F473" i="76"/>
  <c r="E473" i="76"/>
  <c r="D473" i="76"/>
  <c r="F472" i="76"/>
  <c r="E472" i="76"/>
  <c r="D472" i="76"/>
  <c r="F471" i="76"/>
  <c r="E471" i="76"/>
  <c r="D471" i="76"/>
  <c r="F470" i="76"/>
  <c r="E470" i="76"/>
  <c r="D470" i="76"/>
  <c r="F469" i="76"/>
  <c r="E469" i="76"/>
  <c r="D469" i="76"/>
  <c r="F468" i="76"/>
  <c r="E468" i="76"/>
  <c r="D468" i="76"/>
  <c r="F467" i="76"/>
  <c r="E467" i="76"/>
  <c r="D467" i="76"/>
  <c r="F466" i="76"/>
  <c r="E466" i="76"/>
  <c r="D466" i="76"/>
  <c r="F465" i="76"/>
  <c r="E465" i="76"/>
  <c r="D465" i="76"/>
  <c r="F464" i="76"/>
  <c r="E464" i="76"/>
  <c r="D464" i="76"/>
  <c r="F463" i="76"/>
  <c r="E463" i="76"/>
  <c r="D463" i="76"/>
  <c r="F462" i="76"/>
  <c r="E462" i="76"/>
  <c r="D462" i="76"/>
  <c r="F461" i="76"/>
  <c r="E461" i="76"/>
  <c r="D461" i="76"/>
  <c r="F460" i="76"/>
  <c r="E460" i="76"/>
  <c r="D460" i="76"/>
  <c r="F459" i="76"/>
  <c r="E459" i="76"/>
  <c r="D459" i="76"/>
  <c r="F458" i="76"/>
  <c r="E458" i="76"/>
  <c r="D458" i="76"/>
  <c r="F457" i="76"/>
  <c r="E457" i="76"/>
  <c r="D457" i="76"/>
  <c r="F456" i="76"/>
  <c r="E456" i="76"/>
  <c r="D456" i="76"/>
  <c r="F455" i="76"/>
  <c r="E455" i="76"/>
  <c r="D455" i="76"/>
  <c r="F454" i="76"/>
  <c r="E454" i="76"/>
  <c r="D454" i="76"/>
  <c r="F453" i="76"/>
  <c r="E453" i="76"/>
  <c r="D453" i="76"/>
  <c r="F452" i="76"/>
  <c r="E452" i="76"/>
  <c r="D452" i="76"/>
  <c r="F451" i="76"/>
  <c r="E451" i="76"/>
  <c r="D451" i="76"/>
  <c r="F450" i="76"/>
  <c r="E450" i="76"/>
  <c r="D450" i="76"/>
  <c r="F449" i="76"/>
  <c r="E449" i="76"/>
  <c r="D449" i="76"/>
  <c r="F448" i="76"/>
  <c r="E448" i="76"/>
  <c r="D448" i="76"/>
  <c r="F447" i="76"/>
  <c r="E447" i="76"/>
  <c r="D447" i="76"/>
  <c r="F446" i="76"/>
  <c r="E446" i="76"/>
  <c r="D446" i="76"/>
  <c r="F445" i="76"/>
  <c r="E445" i="76"/>
  <c r="D445" i="76"/>
  <c r="F444" i="76"/>
  <c r="E444" i="76"/>
  <c r="D444" i="76"/>
  <c r="F443" i="76"/>
  <c r="E443" i="76"/>
  <c r="D443" i="76"/>
  <c r="F442" i="76"/>
  <c r="E442" i="76"/>
  <c r="D442" i="76"/>
  <c r="F441" i="76"/>
  <c r="E441" i="76"/>
  <c r="D441" i="76"/>
  <c r="F440" i="76"/>
  <c r="E440" i="76"/>
  <c r="D440" i="76"/>
  <c r="F439" i="76"/>
  <c r="E439" i="76"/>
  <c r="D439" i="76"/>
  <c r="F438" i="76"/>
  <c r="E438" i="76"/>
  <c r="D438" i="76"/>
  <c r="F437" i="76"/>
  <c r="E437" i="76"/>
  <c r="D437" i="76"/>
  <c r="F436" i="76"/>
  <c r="E436" i="76"/>
  <c r="D436" i="76"/>
  <c r="F435" i="76"/>
  <c r="E435" i="76"/>
  <c r="D435" i="76"/>
  <c r="F434" i="76"/>
  <c r="E434" i="76"/>
  <c r="D434" i="76"/>
  <c r="F433" i="76"/>
  <c r="E433" i="76"/>
  <c r="D433" i="76"/>
  <c r="F432" i="76"/>
  <c r="E432" i="76"/>
  <c r="D432" i="76"/>
  <c r="F431" i="76"/>
  <c r="E431" i="76"/>
  <c r="D431" i="76"/>
  <c r="F430" i="76"/>
  <c r="E430" i="76"/>
  <c r="D430" i="76"/>
  <c r="F429" i="76"/>
  <c r="E429" i="76"/>
  <c r="D429" i="76"/>
  <c r="F428" i="76"/>
  <c r="E428" i="76"/>
  <c r="D428" i="76"/>
  <c r="F427" i="76"/>
  <c r="E427" i="76"/>
  <c r="D427" i="76"/>
  <c r="F426" i="76"/>
  <c r="E426" i="76"/>
  <c r="D426" i="76"/>
  <c r="F425" i="76"/>
  <c r="E425" i="76"/>
  <c r="D425" i="76"/>
  <c r="F424" i="76"/>
  <c r="E424" i="76"/>
  <c r="D424" i="76"/>
  <c r="F423" i="76"/>
  <c r="E423" i="76"/>
  <c r="D423" i="76"/>
  <c r="F422" i="76"/>
  <c r="E422" i="76"/>
  <c r="D422" i="76"/>
  <c r="F421" i="76"/>
  <c r="E421" i="76"/>
  <c r="D421" i="76"/>
  <c r="F420" i="76"/>
  <c r="E420" i="76"/>
  <c r="D420" i="76"/>
  <c r="F419" i="76"/>
  <c r="E419" i="76"/>
  <c r="D419" i="76"/>
  <c r="F418" i="76"/>
  <c r="E418" i="76"/>
  <c r="D418" i="76"/>
  <c r="F417" i="76"/>
  <c r="E417" i="76"/>
  <c r="D417" i="76"/>
  <c r="F416" i="76"/>
  <c r="E416" i="76"/>
  <c r="D416" i="76"/>
  <c r="F415" i="76"/>
  <c r="E415" i="76"/>
  <c r="D415" i="76"/>
  <c r="F414" i="76"/>
  <c r="E414" i="76"/>
  <c r="D414" i="76"/>
  <c r="F413" i="76"/>
  <c r="E413" i="76"/>
  <c r="D413" i="76"/>
  <c r="F412" i="76"/>
  <c r="E412" i="76"/>
  <c r="D412" i="76"/>
  <c r="F411" i="76"/>
  <c r="E411" i="76"/>
  <c r="D411" i="76"/>
  <c r="F410" i="76"/>
  <c r="E410" i="76"/>
  <c r="D410" i="76"/>
  <c r="F409" i="76"/>
  <c r="E409" i="76"/>
  <c r="D409" i="76"/>
  <c r="F408" i="76"/>
  <c r="E408" i="76"/>
  <c r="D408" i="76"/>
  <c r="F407" i="76"/>
  <c r="E407" i="76"/>
  <c r="D407" i="76"/>
  <c r="F406" i="76"/>
  <c r="E406" i="76"/>
  <c r="D406" i="76"/>
  <c r="F405" i="76"/>
  <c r="E405" i="76"/>
  <c r="D405" i="76"/>
  <c r="F404" i="76"/>
  <c r="E404" i="76"/>
  <c r="D404" i="76"/>
  <c r="F403" i="76"/>
  <c r="E403" i="76"/>
  <c r="D403" i="76"/>
  <c r="F402" i="76"/>
  <c r="E402" i="76"/>
  <c r="D402" i="76"/>
  <c r="F401" i="76"/>
  <c r="E401" i="76"/>
  <c r="D401" i="76"/>
  <c r="F400" i="76"/>
  <c r="E400" i="76"/>
  <c r="D400" i="76"/>
  <c r="F399" i="76"/>
  <c r="E399" i="76"/>
  <c r="D399" i="76"/>
  <c r="F398" i="76"/>
  <c r="E398" i="76"/>
  <c r="D398" i="76"/>
  <c r="F397" i="76"/>
  <c r="E397" i="76"/>
  <c r="D397" i="76"/>
  <c r="F396" i="76"/>
  <c r="E396" i="76"/>
  <c r="D396" i="76"/>
  <c r="F395" i="76"/>
  <c r="E395" i="76"/>
  <c r="D395" i="76"/>
  <c r="F394" i="76"/>
  <c r="E394" i="76"/>
  <c r="D394" i="76"/>
  <c r="F393" i="76"/>
  <c r="E393" i="76"/>
  <c r="D393" i="76"/>
  <c r="F392" i="76"/>
  <c r="E392" i="76"/>
  <c r="D392" i="76"/>
  <c r="F391" i="76"/>
  <c r="E391" i="76"/>
  <c r="D391" i="76"/>
  <c r="F390" i="76"/>
  <c r="E390" i="76"/>
  <c r="D390" i="76"/>
  <c r="F389" i="76"/>
  <c r="E389" i="76"/>
  <c r="D389" i="76"/>
  <c r="F388" i="76"/>
  <c r="E388" i="76"/>
  <c r="D388" i="76"/>
  <c r="F387" i="76"/>
  <c r="E387" i="76"/>
  <c r="D387" i="76"/>
  <c r="F386" i="76"/>
  <c r="E386" i="76"/>
  <c r="D386" i="76"/>
  <c r="F385" i="76"/>
  <c r="E385" i="76"/>
  <c r="D385" i="76"/>
  <c r="F384" i="76"/>
  <c r="E384" i="76"/>
  <c r="D384" i="76"/>
  <c r="F383" i="76"/>
  <c r="E383" i="76"/>
  <c r="D383" i="76"/>
  <c r="F382" i="76"/>
  <c r="E382" i="76"/>
  <c r="D382" i="76"/>
  <c r="F381" i="76"/>
  <c r="E381" i="76"/>
  <c r="D381" i="76"/>
  <c r="F380" i="76"/>
  <c r="E380" i="76"/>
  <c r="D380" i="76"/>
  <c r="F379" i="76"/>
  <c r="E379" i="76"/>
  <c r="D379" i="76"/>
  <c r="F378" i="76"/>
  <c r="E378" i="76"/>
  <c r="D378" i="76"/>
  <c r="F377" i="76"/>
  <c r="E377" i="76"/>
  <c r="D377" i="76"/>
  <c r="F376" i="76"/>
  <c r="E376" i="76"/>
  <c r="D376" i="76"/>
  <c r="F375" i="76"/>
  <c r="E375" i="76"/>
  <c r="D375" i="76"/>
  <c r="F374" i="76"/>
  <c r="E374" i="76"/>
  <c r="D374" i="76"/>
  <c r="F373" i="76"/>
  <c r="E373" i="76"/>
  <c r="D373" i="76"/>
  <c r="F372" i="76"/>
  <c r="E372" i="76"/>
  <c r="D372" i="76"/>
  <c r="F371" i="76"/>
  <c r="E371" i="76"/>
  <c r="D371" i="76"/>
  <c r="F370" i="76"/>
  <c r="E370" i="76"/>
  <c r="D370" i="76"/>
  <c r="F369" i="76"/>
  <c r="E369" i="76"/>
  <c r="D369" i="76"/>
  <c r="F368" i="76"/>
  <c r="E368" i="76"/>
  <c r="D368" i="76"/>
  <c r="F367" i="76"/>
  <c r="E367" i="76"/>
  <c r="D367" i="76"/>
  <c r="F366" i="76"/>
  <c r="E366" i="76"/>
  <c r="D366" i="76"/>
  <c r="F365" i="76"/>
  <c r="E365" i="76"/>
  <c r="D365" i="76"/>
  <c r="F364" i="76"/>
  <c r="E364" i="76"/>
  <c r="D364" i="76"/>
  <c r="F363" i="76"/>
  <c r="E363" i="76"/>
  <c r="D363" i="76"/>
  <c r="F362" i="76"/>
  <c r="E362" i="76"/>
  <c r="D362" i="76"/>
  <c r="F361" i="76"/>
  <c r="E361" i="76"/>
  <c r="D361" i="76"/>
  <c r="F360" i="76"/>
  <c r="E360" i="76"/>
  <c r="D360" i="76"/>
  <c r="F359" i="76"/>
  <c r="E359" i="76"/>
  <c r="D359" i="76"/>
  <c r="F358" i="76"/>
  <c r="E358" i="76"/>
  <c r="D358" i="76"/>
  <c r="F357" i="76"/>
  <c r="E357" i="76"/>
  <c r="D357" i="76"/>
  <c r="F356" i="76"/>
  <c r="E356" i="76"/>
  <c r="D356" i="76"/>
  <c r="F355" i="76"/>
  <c r="E355" i="76"/>
  <c r="D355" i="76"/>
  <c r="F354" i="76"/>
  <c r="E354" i="76"/>
  <c r="D354" i="76"/>
  <c r="F353" i="76"/>
  <c r="E353" i="76"/>
  <c r="D353" i="76"/>
  <c r="F352" i="76"/>
  <c r="E352" i="76"/>
  <c r="D352" i="76"/>
  <c r="F351" i="76"/>
  <c r="E351" i="76"/>
  <c r="D351" i="76"/>
  <c r="F350" i="76"/>
  <c r="E350" i="76"/>
  <c r="D350" i="76"/>
  <c r="F349" i="76"/>
  <c r="E349" i="76"/>
  <c r="D349" i="76"/>
  <c r="F348" i="76"/>
  <c r="E348" i="76"/>
  <c r="D348" i="76"/>
  <c r="F347" i="76"/>
  <c r="E347" i="76"/>
  <c r="D347" i="76"/>
  <c r="F346" i="76"/>
  <c r="E346" i="76"/>
  <c r="D346" i="76"/>
  <c r="F345" i="76"/>
  <c r="E345" i="76"/>
  <c r="D345" i="76"/>
  <c r="F344" i="76"/>
  <c r="E344" i="76"/>
  <c r="D344" i="76"/>
  <c r="F343" i="76"/>
  <c r="E343" i="76"/>
  <c r="D343" i="76"/>
  <c r="F342" i="76"/>
  <c r="E342" i="76"/>
  <c r="D342" i="76"/>
  <c r="F341" i="76"/>
  <c r="E341" i="76"/>
  <c r="D341" i="76"/>
  <c r="F340" i="76"/>
  <c r="E340" i="76"/>
  <c r="D340" i="76"/>
  <c r="F339" i="76"/>
  <c r="E339" i="76"/>
  <c r="D339" i="76"/>
  <c r="F338" i="76"/>
  <c r="E338" i="76"/>
  <c r="D338" i="76"/>
  <c r="F337" i="76"/>
  <c r="E337" i="76"/>
  <c r="D337" i="76"/>
  <c r="F336" i="76"/>
  <c r="E336" i="76"/>
  <c r="D336" i="76"/>
  <c r="F335" i="76"/>
  <c r="E335" i="76"/>
  <c r="D335" i="76"/>
  <c r="F334" i="76"/>
  <c r="E334" i="76"/>
  <c r="D334" i="76"/>
  <c r="F333" i="76"/>
  <c r="E333" i="76"/>
  <c r="D333" i="76"/>
  <c r="F332" i="76"/>
  <c r="E332" i="76"/>
  <c r="D332" i="76"/>
  <c r="F331" i="76"/>
  <c r="E331" i="76"/>
  <c r="D331" i="76"/>
  <c r="F330" i="76"/>
  <c r="E330" i="76"/>
  <c r="D330" i="76"/>
  <c r="F329" i="76"/>
  <c r="E329" i="76"/>
  <c r="D329" i="76"/>
  <c r="F328" i="76"/>
  <c r="E328" i="76"/>
  <c r="D328" i="76"/>
  <c r="F327" i="76"/>
  <c r="E327" i="76"/>
  <c r="D327" i="76"/>
  <c r="F326" i="76"/>
  <c r="E326" i="76"/>
  <c r="D326" i="76"/>
  <c r="F325" i="76"/>
  <c r="E325" i="76"/>
  <c r="D325" i="76"/>
  <c r="F324" i="76"/>
  <c r="E324" i="76"/>
  <c r="D324" i="76"/>
  <c r="F323" i="76"/>
  <c r="E323" i="76"/>
  <c r="D323" i="76"/>
  <c r="F322" i="76"/>
  <c r="E322" i="76"/>
  <c r="D322" i="76"/>
  <c r="F321" i="76"/>
  <c r="E321" i="76"/>
  <c r="D321" i="76"/>
  <c r="F320" i="76"/>
  <c r="E320" i="76"/>
  <c r="D320" i="76"/>
  <c r="F319" i="76"/>
  <c r="E319" i="76"/>
  <c r="D319" i="76"/>
  <c r="F318" i="76"/>
  <c r="E318" i="76"/>
  <c r="D318" i="76"/>
  <c r="F317" i="76"/>
  <c r="E317" i="76"/>
  <c r="D317" i="76"/>
  <c r="F316" i="76"/>
  <c r="E316" i="76"/>
  <c r="D316" i="76"/>
  <c r="F315" i="76"/>
  <c r="E315" i="76"/>
  <c r="D315" i="76"/>
  <c r="F314" i="76"/>
  <c r="E314" i="76"/>
  <c r="D314" i="76"/>
  <c r="F313" i="76"/>
  <c r="E313" i="76"/>
  <c r="D313" i="76"/>
  <c r="F312" i="76"/>
  <c r="E312" i="76"/>
  <c r="D312" i="76"/>
  <c r="F311" i="76"/>
  <c r="E311" i="76"/>
  <c r="D311" i="76"/>
  <c r="F310" i="76"/>
  <c r="E310" i="76"/>
  <c r="D310" i="76"/>
  <c r="F309" i="76"/>
  <c r="E309" i="76"/>
  <c r="D309" i="76"/>
  <c r="F308" i="76"/>
  <c r="E308" i="76"/>
  <c r="D308" i="76"/>
  <c r="F307" i="76"/>
  <c r="E307" i="76"/>
  <c r="D307" i="76"/>
  <c r="F306" i="76"/>
  <c r="E306" i="76"/>
  <c r="D306" i="76"/>
  <c r="F305" i="76"/>
  <c r="E305" i="76"/>
  <c r="D305" i="76"/>
  <c r="F304" i="76"/>
  <c r="E304" i="76"/>
  <c r="D304" i="76"/>
  <c r="F303" i="76"/>
  <c r="E303" i="76"/>
  <c r="D303" i="76"/>
  <c r="F302" i="76"/>
  <c r="E302" i="76"/>
  <c r="D302" i="76"/>
  <c r="F301" i="76"/>
  <c r="E301" i="76"/>
  <c r="D301" i="76"/>
  <c r="F300" i="76"/>
  <c r="E300" i="76"/>
  <c r="D300" i="76"/>
  <c r="F299" i="76"/>
  <c r="E299" i="76"/>
  <c r="D299" i="76"/>
  <c r="F298" i="76"/>
  <c r="E298" i="76"/>
  <c r="D298" i="76"/>
  <c r="F297" i="76"/>
  <c r="E297" i="76"/>
  <c r="D297" i="76"/>
  <c r="F296" i="76"/>
  <c r="E296" i="76"/>
  <c r="D296" i="76"/>
  <c r="F295" i="76"/>
  <c r="E295" i="76"/>
  <c r="D295" i="76"/>
  <c r="F294" i="76"/>
  <c r="E294" i="76"/>
  <c r="D294" i="76"/>
  <c r="F293" i="76"/>
  <c r="E293" i="76"/>
  <c r="D293" i="76"/>
  <c r="F292" i="76"/>
  <c r="E292" i="76"/>
  <c r="D292" i="76"/>
  <c r="F291" i="76"/>
  <c r="E291" i="76"/>
  <c r="D291" i="76"/>
  <c r="F290" i="76"/>
  <c r="E290" i="76"/>
  <c r="D290" i="76"/>
  <c r="F289" i="76"/>
  <c r="E289" i="76"/>
  <c r="D289" i="76"/>
  <c r="F288" i="76"/>
  <c r="E288" i="76"/>
  <c r="D288" i="76"/>
  <c r="F287" i="76"/>
  <c r="E287" i="76"/>
  <c r="D287" i="76"/>
  <c r="F286" i="76"/>
  <c r="E286" i="76"/>
  <c r="D286" i="76"/>
  <c r="F285" i="76"/>
  <c r="E285" i="76"/>
  <c r="D285" i="76"/>
  <c r="F284" i="76"/>
  <c r="E284" i="76"/>
  <c r="D284" i="76"/>
  <c r="F283" i="76"/>
  <c r="E283" i="76"/>
  <c r="D283" i="76"/>
  <c r="F282" i="76"/>
  <c r="E282" i="76"/>
  <c r="D282" i="76"/>
  <c r="F281" i="76"/>
  <c r="E281" i="76"/>
  <c r="D281" i="76"/>
  <c r="F280" i="76"/>
  <c r="E280" i="76"/>
  <c r="D280" i="76"/>
  <c r="F279" i="76"/>
  <c r="E279" i="76"/>
  <c r="D279" i="76"/>
  <c r="F278" i="76"/>
  <c r="E278" i="76"/>
  <c r="D278" i="76"/>
  <c r="F277" i="76"/>
  <c r="E277" i="76"/>
  <c r="D277" i="76"/>
  <c r="F276" i="76"/>
  <c r="E276" i="76"/>
  <c r="D276" i="76"/>
  <c r="F275" i="76"/>
  <c r="E275" i="76"/>
  <c r="D275" i="76"/>
  <c r="F274" i="76"/>
  <c r="E274" i="76"/>
  <c r="D274" i="76"/>
  <c r="F273" i="76"/>
  <c r="E273" i="76"/>
  <c r="D273" i="76"/>
  <c r="F272" i="76"/>
  <c r="E272" i="76"/>
  <c r="D272" i="76"/>
  <c r="F271" i="76"/>
  <c r="E271" i="76"/>
  <c r="D271" i="76"/>
  <c r="F270" i="76"/>
  <c r="E270" i="76"/>
  <c r="D270" i="76"/>
  <c r="F269" i="76"/>
  <c r="E269" i="76"/>
  <c r="D269" i="76"/>
  <c r="F268" i="76"/>
  <c r="E268" i="76"/>
  <c r="D268" i="76"/>
  <c r="F267" i="76"/>
  <c r="E267" i="76"/>
  <c r="D267" i="76"/>
  <c r="F266" i="76"/>
  <c r="E266" i="76"/>
  <c r="D266" i="76"/>
  <c r="F265" i="76"/>
  <c r="E265" i="76"/>
  <c r="D265" i="76"/>
  <c r="F264" i="76"/>
  <c r="E264" i="76"/>
  <c r="D264" i="76"/>
  <c r="F263" i="76"/>
  <c r="E263" i="76"/>
  <c r="D263" i="76"/>
  <c r="F262" i="76"/>
  <c r="E262" i="76"/>
  <c r="D262" i="76"/>
  <c r="F261" i="76"/>
  <c r="E261" i="76"/>
  <c r="D261" i="76"/>
  <c r="F260" i="76"/>
  <c r="E260" i="76"/>
  <c r="D260" i="76"/>
  <c r="F259" i="76"/>
  <c r="E259" i="76"/>
  <c r="D259" i="76"/>
  <c r="F258" i="76"/>
  <c r="E258" i="76"/>
  <c r="D258" i="76"/>
  <c r="F257" i="76"/>
  <c r="E257" i="76"/>
  <c r="D257" i="76"/>
  <c r="F256" i="76"/>
  <c r="E256" i="76"/>
  <c r="D256" i="76"/>
  <c r="F255" i="76"/>
  <c r="E255" i="76"/>
  <c r="D255" i="76"/>
  <c r="F254" i="76"/>
  <c r="E254" i="76"/>
  <c r="D254" i="76"/>
  <c r="F253" i="76"/>
  <c r="E253" i="76"/>
  <c r="D253" i="76"/>
  <c r="F252" i="76"/>
  <c r="E252" i="76"/>
  <c r="D252" i="76"/>
  <c r="F251" i="76"/>
  <c r="E251" i="76"/>
  <c r="D251" i="76"/>
  <c r="F250" i="76"/>
  <c r="E250" i="76"/>
  <c r="D250" i="76"/>
  <c r="F249" i="76"/>
  <c r="E249" i="76"/>
  <c r="D249" i="76"/>
  <c r="F248" i="76"/>
  <c r="E248" i="76"/>
  <c r="D248" i="76"/>
  <c r="F247" i="76"/>
  <c r="E247" i="76"/>
  <c r="D247" i="76"/>
  <c r="F246" i="76"/>
  <c r="E246" i="76"/>
  <c r="D246" i="76"/>
  <c r="F245" i="76"/>
  <c r="E245" i="76"/>
  <c r="D245" i="76"/>
  <c r="F244" i="76"/>
  <c r="E244" i="76"/>
  <c r="D244" i="76"/>
  <c r="F243" i="76"/>
  <c r="E243" i="76"/>
  <c r="D243" i="76"/>
  <c r="F242" i="76"/>
  <c r="E242" i="76"/>
  <c r="D242" i="76"/>
  <c r="F241" i="76"/>
  <c r="E241" i="76"/>
  <c r="D241" i="76"/>
  <c r="F240" i="76"/>
  <c r="E240" i="76"/>
  <c r="D240" i="76"/>
  <c r="F239" i="76"/>
  <c r="E239" i="76"/>
  <c r="D239" i="76"/>
  <c r="F238" i="76"/>
  <c r="E238" i="76"/>
  <c r="D238" i="76"/>
  <c r="F237" i="76"/>
  <c r="E237" i="76"/>
  <c r="D237" i="76"/>
  <c r="F236" i="76"/>
  <c r="E236" i="76"/>
  <c r="D236" i="76"/>
  <c r="F235" i="76"/>
  <c r="E235" i="76"/>
  <c r="D235" i="76"/>
  <c r="F234" i="76"/>
  <c r="E234" i="76"/>
  <c r="D234" i="76"/>
  <c r="F233" i="76"/>
  <c r="E233" i="76"/>
  <c r="D233" i="76"/>
  <c r="F232" i="76"/>
  <c r="E232" i="76"/>
  <c r="D232" i="76"/>
  <c r="F231" i="76"/>
  <c r="E231" i="76"/>
  <c r="D231" i="76"/>
  <c r="F230" i="76"/>
  <c r="E230" i="76"/>
  <c r="D230" i="76"/>
  <c r="F229" i="76"/>
  <c r="E229" i="76"/>
  <c r="D229" i="76"/>
  <c r="F228" i="76"/>
  <c r="E228" i="76"/>
  <c r="D228" i="76"/>
  <c r="F227" i="76"/>
  <c r="E227" i="76"/>
  <c r="D227" i="76"/>
  <c r="F226" i="76"/>
  <c r="E226" i="76"/>
  <c r="D226" i="76"/>
  <c r="F225" i="76"/>
  <c r="E225" i="76"/>
  <c r="D225" i="76"/>
  <c r="F224" i="76"/>
  <c r="E224" i="76"/>
  <c r="D224" i="76"/>
  <c r="F223" i="76"/>
  <c r="E223" i="76"/>
  <c r="D223" i="76"/>
  <c r="F222" i="76"/>
  <c r="E222" i="76"/>
  <c r="D222" i="76"/>
  <c r="F221" i="76"/>
  <c r="E221" i="76"/>
  <c r="D221" i="76"/>
  <c r="F220" i="76"/>
  <c r="E220" i="76"/>
  <c r="D220" i="76"/>
  <c r="F219" i="76"/>
  <c r="E219" i="76"/>
  <c r="D219" i="76"/>
  <c r="F218" i="76"/>
  <c r="E218" i="76"/>
  <c r="D218" i="76"/>
  <c r="F217" i="76"/>
  <c r="E217" i="76"/>
  <c r="D217" i="76"/>
  <c r="F216" i="76"/>
  <c r="E216" i="76"/>
  <c r="D216" i="76"/>
  <c r="F215" i="76"/>
  <c r="E215" i="76"/>
  <c r="D215" i="76"/>
  <c r="F214" i="76"/>
  <c r="E214" i="76"/>
  <c r="D214" i="76"/>
  <c r="F213" i="76"/>
  <c r="E213" i="76"/>
  <c r="D213" i="76"/>
  <c r="F212" i="76"/>
  <c r="E212" i="76"/>
  <c r="D212" i="76"/>
  <c r="F211" i="76"/>
  <c r="E211" i="76"/>
  <c r="D211" i="76"/>
  <c r="F210" i="76"/>
  <c r="E210" i="76"/>
  <c r="D210" i="76"/>
  <c r="F209" i="76"/>
  <c r="E209" i="76"/>
  <c r="D209" i="76"/>
  <c r="F208" i="76"/>
  <c r="E208" i="76"/>
  <c r="D208" i="76"/>
  <c r="F207" i="76"/>
  <c r="E207" i="76"/>
  <c r="D207" i="76"/>
  <c r="F206" i="76"/>
  <c r="E206" i="76"/>
  <c r="D206" i="76"/>
  <c r="F205" i="76"/>
  <c r="E205" i="76"/>
  <c r="D205" i="76"/>
  <c r="F204" i="76"/>
  <c r="E204" i="76"/>
  <c r="D204" i="76"/>
  <c r="F203" i="76"/>
  <c r="E203" i="76"/>
  <c r="D203" i="76"/>
  <c r="F202" i="76"/>
  <c r="E202" i="76"/>
  <c r="D202" i="76"/>
  <c r="F201" i="76"/>
  <c r="E201" i="76"/>
  <c r="D201" i="76"/>
  <c r="F200" i="76"/>
  <c r="E200" i="76"/>
  <c r="D200" i="76"/>
  <c r="F199" i="76"/>
  <c r="E199" i="76"/>
  <c r="D199" i="76"/>
  <c r="F198" i="76"/>
  <c r="E198" i="76"/>
  <c r="D198" i="76"/>
  <c r="F197" i="76"/>
  <c r="E197" i="76"/>
  <c r="D197" i="76"/>
  <c r="F196" i="76"/>
  <c r="E196" i="76"/>
  <c r="D196" i="76"/>
  <c r="F195" i="76"/>
  <c r="E195" i="76"/>
  <c r="D195" i="76"/>
  <c r="F194" i="76"/>
  <c r="E194" i="76"/>
  <c r="D194" i="76"/>
  <c r="F193" i="76"/>
  <c r="E193" i="76"/>
  <c r="D193" i="76"/>
  <c r="F192" i="76"/>
  <c r="E192" i="76"/>
  <c r="D192" i="76"/>
  <c r="F191" i="76"/>
  <c r="E191" i="76"/>
  <c r="D191" i="76"/>
  <c r="F190" i="76"/>
  <c r="E190" i="76"/>
  <c r="D190" i="76"/>
  <c r="F189" i="76"/>
  <c r="E189" i="76"/>
  <c r="D189" i="76"/>
  <c r="F188" i="76"/>
  <c r="E188" i="76"/>
  <c r="D188" i="76"/>
  <c r="F187" i="76"/>
  <c r="E187" i="76"/>
  <c r="D187" i="76"/>
  <c r="F186" i="76"/>
  <c r="E186" i="76"/>
  <c r="D186" i="76"/>
  <c r="F185" i="76"/>
  <c r="E185" i="76"/>
  <c r="D185" i="76"/>
  <c r="F184" i="76"/>
  <c r="E184" i="76"/>
  <c r="D184" i="76"/>
  <c r="F183" i="76"/>
  <c r="E183" i="76"/>
  <c r="D183" i="76"/>
  <c r="F182" i="76"/>
  <c r="E182" i="76"/>
  <c r="D182" i="76"/>
  <c r="F181" i="76"/>
  <c r="E181" i="76"/>
  <c r="D181" i="76"/>
  <c r="F180" i="76"/>
  <c r="E180" i="76"/>
  <c r="D180" i="76"/>
  <c r="F179" i="76"/>
  <c r="E179" i="76"/>
  <c r="D179" i="76"/>
  <c r="F178" i="76"/>
  <c r="E178" i="76"/>
  <c r="D178" i="76"/>
  <c r="F177" i="76"/>
  <c r="E177" i="76"/>
  <c r="D177" i="76"/>
  <c r="F176" i="76"/>
  <c r="E176" i="76"/>
  <c r="D176" i="76"/>
  <c r="F175" i="76"/>
  <c r="E175" i="76"/>
  <c r="D175" i="76"/>
  <c r="F174" i="76"/>
  <c r="E174" i="76"/>
  <c r="D174" i="76"/>
  <c r="F173" i="76"/>
  <c r="E173" i="76"/>
  <c r="D173" i="76"/>
  <c r="F172" i="76"/>
  <c r="E172" i="76"/>
  <c r="D172" i="76"/>
  <c r="F171" i="76"/>
  <c r="E171" i="76"/>
  <c r="D171" i="76"/>
  <c r="F170" i="76"/>
  <c r="E170" i="76"/>
  <c r="D170" i="76"/>
  <c r="F169" i="76"/>
  <c r="E169" i="76"/>
  <c r="D169" i="76"/>
  <c r="F168" i="76"/>
  <c r="E168" i="76"/>
  <c r="D168" i="76"/>
  <c r="F167" i="76"/>
  <c r="E167" i="76"/>
  <c r="D167" i="76"/>
  <c r="F166" i="76"/>
  <c r="E166" i="76"/>
  <c r="D166" i="76"/>
  <c r="F165" i="76"/>
  <c r="E165" i="76"/>
  <c r="D165" i="76"/>
  <c r="F164" i="76"/>
  <c r="E164" i="76"/>
  <c r="D164" i="76"/>
  <c r="F163" i="76"/>
  <c r="E163" i="76"/>
  <c r="D163" i="76"/>
  <c r="F162" i="76"/>
  <c r="E162" i="76"/>
  <c r="D162" i="76"/>
  <c r="F161" i="76"/>
  <c r="E161" i="76"/>
  <c r="D161" i="76"/>
  <c r="F160" i="76"/>
  <c r="E160" i="76"/>
  <c r="D160" i="76"/>
  <c r="F159" i="76"/>
  <c r="E159" i="76"/>
  <c r="D159" i="76"/>
  <c r="F158" i="76"/>
  <c r="E158" i="76"/>
  <c r="D158" i="76"/>
  <c r="F157" i="76"/>
  <c r="E157" i="76"/>
  <c r="D157" i="76"/>
  <c r="F156" i="76"/>
  <c r="E156" i="76"/>
  <c r="D156" i="76"/>
  <c r="F155" i="76"/>
  <c r="E155" i="76"/>
  <c r="D155" i="76"/>
  <c r="F154" i="76"/>
  <c r="E154" i="76"/>
  <c r="D154" i="76"/>
  <c r="F153" i="76"/>
  <c r="E153" i="76"/>
  <c r="D153" i="76"/>
  <c r="F152" i="76"/>
  <c r="E152" i="76"/>
  <c r="D152" i="76"/>
  <c r="F151" i="76"/>
  <c r="E151" i="76"/>
  <c r="D151" i="76"/>
  <c r="F150" i="76"/>
  <c r="E150" i="76"/>
  <c r="D150" i="76"/>
  <c r="F149" i="76"/>
  <c r="E149" i="76"/>
  <c r="D149" i="76"/>
  <c r="F148" i="76"/>
  <c r="E148" i="76"/>
  <c r="D148" i="76"/>
  <c r="F147" i="76"/>
  <c r="E147" i="76"/>
  <c r="D147" i="76"/>
  <c r="F146" i="76"/>
  <c r="E146" i="76"/>
  <c r="D146" i="76"/>
  <c r="F145" i="76"/>
  <c r="E145" i="76"/>
  <c r="D145" i="76"/>
  <c r="F144" i="76"/>
  <c r="E144" i="76"/>
  <c r="D144" i="76"/>
  <c r="F143" i="76"/>
  <c r="E143" i="76"/>
  <c r="D143" i="76"/>
  <c r="F142" i="76"/>
  <c r="E142" i="76"/>
  <c r="D142" i="76"/>
  <c r="F141" i="76"/>
  <c r="E141" i="76"/>
  <c r="D141" i="76"/>
  <c r="F140" i="76"/>
  <c r="E140" i="76"/>
  <c r="D140" i="76"/>
  <c r="F139" i="76"/>
  <c r="E139" i="76"/>
  <c r="D139" i="76"/>
  <c r="F138" i="76"/>
  <c r="E138" i="76"/>
  <c r="D138" i="76"/>
  <c r="F137" i="76"/>
  <c r="E137" i="76"/>
  <c r="D137" i="76"/>
  <c r="F136" i="76"/>
  <c r="E136" i="76"/>
  <c r="D136" i="76"/>
  <c r="F135" i="76"/>
  <c r="E135" i="76"/>
  <c r="D135" i="76"/>
  <c r="F134" i="76"/>
  <c r="E134" i="76"/>
  <c r="D134" i="76"/>
  <c r="F133" i="76"/>
  <c r="E133" i="76"/>
  <c r="D133" i="76"/>
  <c r="F132" i="76"/>
  <c r="E132" i="76"/>
  <c r="D132" i="76"/>
  <c r="F131" i="76"/>
  <c r="E131" i="76"/>
  <c r="D131" i="76"/>
  <c r="F130" i="76"/>
  <c r="E130" i="76"/>
  <c r="D130" i="76"/>
  <c r="F129" i="76"/>
  <c r="E129" i="76"/>
  <c r="D129" i="76"/>
  <c r="F128" i="76"/>
  <c r="E128" i="76"/>
  <c r="D128" i="76"/>
  <c r="F127" i="76"/>
  <c r="E127" i="76"/>
  <c r="D127" i="76"/>
  <c r="F126" i="76"/>
  <c r="E126" i="76"/>
  <c r="D126" i="76"/>
  <c r="F125" i="76"/>
  <c r="E125" i="76"/>
  <c r="D125" i="76"/>
  <c r="F124" i="76"/>
  <c r="E124" i="76"/>
  <c r="D124" i="76"/>
  <c r="F123" i="76"/>
  <c r="E123" i="76"/>
  <c r="D123" i="76"/>
  <c r="F122" i="76"/>
  <c r="E122" i="76"/>
  <c r="D122" i="76"/>
  <c r="F121" i="76"/>
  <c r="E121" i="76"/>
  <c r="D121" i="76"/>
  <c r="F120" i="76"/>
  <c r="E120" i="76"/>
  <c r="D120" i="76"/>
  <c r="F119" i="76"/>
  <c r="E119" i="76"/>
  <c r="D119" i="76"/>
  <c r="F118" i="76"/>
  <c r="E118" i="76"/>
  <c r="D118" i="76"/>
  <c r="F117" i="76"/>
  <c r="E117" i="76"/>
  <c r="D117" i="76"/>
  <c r="F116" i="76"/>
  <c r="E116" i="76"/>
  <c r="D116" i="76"/>
  <c r="F115" i="76"/>
  <c r="E115" i="76"/>
  <c r="D115" i="76"/>
  <c r="F114" i="76"/>
  <c r="E114" i="76"/>
  <c r="D114" i="76"/>
  <c r="F113" i="76"/>
  <c r="E113" i="76"/>
  <c r="D113" i="76"/>
  <c r="F112" i="76"/>
  <c r="E112" i="76"/>
  <c r="D112" i="76"/>
  <c r="F111" i="76"/>
  <c r="E111" i="76"/>
  <c r="D111" i="76"/>
  <c r="F110" i="76"/>
  <c r="E110" i="76"/>
  <c r="D110" i="76"/>
  <c r="F109" i="76"/>
  <c r="E109" i="76"/>
  <c r="D109" i="76"/>
  <c r="F108" i="76"/>
  <c r="E108" i="76"/>
  <c r="D108" i="76"/>
  <c r="F107" i="76"/>
  <c r="E107" i="76"/>
  <c r="D107" i="76"/>
  <c r="F106" i="76"/>
  <c r="E106" i="76"/>
  <c r="D106" i="76"/>
  <c r="F105" i="76"/>
  <c r="E105" i="76"/>
  <c r="D105" i="76"/>
  <c r="F104" i="76"/>
  <c r="E104" i="76"/>
  <c r="D104" i="76"/>
  <c r="F103" i="76"/>
  <c r="E103" i="76"/>
  <c r="D103" i="76"/>
  <c r="F102" i="76"/>
  <c r="E102" i="76"/>
  <c r="D102" i="76"/>
  <c r="F101" i="76"/>
  <c r="E101" i="76"/>
  <c r="D101" i="76"/>
  <c r="F100" i="76"/>
  <c r="E100" i="76"/>
  <c r="D100" i="76"/>
  <c r="F99" i="76"/>
  <c r="E99" i="76"/>
  <c r="D99" i="76"/>
  <c r="F98" i="76"/>
  <c r="E98" i="76"/>
  <c r="D98" i="76"/>
  <c r="F97" i="76"/>
  <c r="E97" i="76"/>
  <c r="D97" i="76"/>
  <c r="F96" i="76"/>
  <c r="E96" i="76"/>
  <c r="D96" i="76"/>
  <c r="F95" i="76"/>
  <c r="E95" i="76"/>
  <c r="D95" i="76"/>
  <c r="F94" i="76"/>
  <c r="E94" i="76"/>
  <c r="D94" i="76"/>
  <c r="F93" i="76"/>
  <c r="E93" i="76"/>
  <c r="D93" i="76"/>
  <c r="F92" i="76"/>
  <c r="E92" i="76"/>
  <c r="D92" i="76"/>
  <c r="F91" i="76"/>
  <c r="E91" i="76"/>
  <c r="D91" i="76"/>
  <c r="F90" i="76"/>
  <c r="E90" i="76"/>
  <c r="D90" i="76"/>
  <c r="F89" i="76"/>
  <c r="E89" i="76"/>
  <c r="D89" i="76"/>
  <c r="F88" i="76"/>
  <c r="E88" i="76"/>
  <c r="D88" i="76"/>
  <c r="F87" i="76"/>
  <c r="E87" i="76"/>
  <c r="D87" i="76"/>
  <c r="F86" i="76"/>
  <c r="E86" i="76"/>
  <c r="D86" i="76"/>
  <c r="F85" i="76"/>
  <c r="E85" i="76"/>
  <c r="D85" i="76"/>
  <c r="F84" i="76"/>
  <c r="E84" i="76"/>
  <c r="D84" i="76"/>
  <c r="F83" i="76"/>
  <c r="E83" i="76"/>
  <c r="D83" i="76"/>
  <c r="F82" i="76"/>
  <c r="E82" i="76"/>
  <c r="D82" i="76"/>
  <c r="F81" i="76"/>
  <c r="E81" i="76"/>
  <c r="D81" i="76"/>
  <c r="F80" i="76"/>
  <c r="E80" i="76"/>
  <c r="D80" i="76"/>
  <c r="F79" i="76"/>
  <c r="E79" i="76"/>
  <c r="D79" i="76"/>
  <c r="F78" i="76"/>
  <c r="E78" i="76"/>
  <c r="D78" i="76"/>
  <c r="F77" i="76"/>
  <c r="E77" i="76"/>
  <c r="D77" i="76"/>
  <c r="F76" i="76"/>
  <c r="E76" i="76"/>
  <c r="D76" i="76"/>
  <c r="F75" i="76"/>
  <c r="E75" i="76"/>
  <c r="D75" i="76"/>
  <c r="F74" i="76"/>
  <c r="E74" i="76"/>
  <c r="D74" i="76"/>
  <c r="F73" i="76"/>
  <c r="E73" i="76"/>
  <c r="D73" i="76"/>
  <c r="F72" i="76"/>
  <c r="E72" i="76"/>
  <c r="D72" i="76"/>
  <c r="F71" i="76"/>
  <c r="E71" i="76"/>
  <c r="D71" i="76"/>
  <c r="F70" i="76"/>
  <c r="E70" i="76"/>
  <c r="D70" i="76"/>
  <c r="F69" i="76"/>
  <c r="E69" i="76"/>
  <c r="D69" i="76"/>
  <c r="F68" i="76"/>
  <c r="E68" i="76"/>
  <c r="D68" i="76"/>
  <c r="F67" i="76"/>
  <c r="E67" i="76"/>
  <c r="D67" i="76"/>
  <c r="F66" i="76"/>
  <c r="E66" i="76"/>
  <c r="D66" i="76"/>
  <c r="F65" i="76"/>
  <c r="E65" i="76"/>
  <c r="D65" i="76"/>
  <c r="F64" i="76"/>
  <c r="E64" i="76"/>
  <c r="D64" i="76"/>
  <c r="F63" i="76"/>
  <c r="E63" i="76"/>
  <c r="D63" i="76"/>
  <c r="F62" i="76"/>
  <c r="E62" i="76"/>
  <c r="D62" i="76"/>
  <c r="F61" i="76"/>
  <c r="E61" i="76"/>
  <c r="D61" i="76"/>
  <c r="F60" i="76"/>
  <c r="E60" i="76"/>
  <c r="D60" i="76"/>
  <c r="F59" i="76"/>
  <c r="E59" i="76"/>
  <c r="D59" i="76"/>
  <c r="F58" i="76"/>
  <c r="E58" i="76"/>
  <c r="D58" i="76"/>
  <c r="F57" i="76"/>
  <c r="E57" i="76"/>
  <c r="D57" i="76"/>
  <c r="F56" i="76"/>
  <c r="E56" i="76"/>
  <c r="D56" i="76"/>
  <c r="F55" i="76"/>
  <c r="E55" i="76"/>
  <c r="D55" i="76"/>
  <c r="F54" i="76"/>
  <c r="E54" i="76"/>
  <c r="D54" i="76"/>
  <c r="F53" i="76"/>
  <c r="E53" i="76"/>
  <c r="D53" i="76"/>
  <c r="F52" i="76"/>
  <c r="E52" i="76"/>
  <c r="D52" i="76"/>
  <c r="F51" i="76"/>
  <c r="E51" i="76"/>
  <c r="D51" i="76"/>
  <c r="F50" i="76"/>
  <c r="E50" i="76"/>
  <c r="D50" i="76"/>
  <c r="F49" i="76"/>
  <c r="E49" i="76"/>
  <c r="D49" i="76"/>
  <c r="F48" i="76"/>
  <c r="E48" i="76"/>
  <c r="D48" i="76"/>
  <c r="F47" i="76"/>
  <c r="E47" i="76"/>
  <c r="D47" i="76"/>
  <c r="F46" i="76"/>
  <c r="E46" i="76"/>
  <c r="D46" i="76"/>
  <c r="F45" i="76"/>
  <c r="E45" i="76"/>
  <c r="D45" i="76"/>
  <c r="F44" i="76"/>
  <c r="E44" i="76"/>
  <c r="D44" i="76"/>
  <c r="F43" i="76"/>
  <c r="E43" i="76"/>
  <c r="D43" i="76"/>
  <c r="F42" i="76"/>
  <c r="E42" i="76"/>
  <c r="D42" i="76"/>
  <c r="F41" i="76"/>
  <c r="E41" i="76"/>
  <c r="D41" i="76"/>
  <c r="F40" i="76"/>
  <c r="E40" i="76"/>
  <c r="D40" i="76"/>
  <c r="F39" i="76"/>
  <c r="E39" i="76"/>
  <c r="D39" i="76"/>
  <c r="F38" i="76"/>
  <c r="E38" i="76"/>
  <c r="D38" i="76"/>
  <c r="H505" i="61"/>
  <c r="H504" i="61"/>
  <c r="H503" i="61"/>
  <c r="H502" i="61"/>
  <c r="H501" i="61"/>
  <c r="H500" i="61"/>
  <c r="H499" i="61"/>
  <c r="H498" i="61"/>
  <c r="H497" i="61"/>
  <c r="H496" i="61"/>
  <c r="H495" i="61"/>
  <c r="H494" i="61"/>
  <c r="H493" i="61"/>
  <c r="H492" i="61"/>
  <c r="H491" i="61"/>
  <c r="H490" i="61"/>
  <c r="H489" i="61"/>
  <c r="H488" i="61"/>
  <c r="H487" i="61"/>
  <c r="H486" i="61"/>
  <c r="H485" i="61"/>
  <c r="H484" i="61"/>
  <c r="H483" i="61"/>
  <c r="H482" i="61"/>
  <c r="H481" i="61"/>
  <c r="H480" i="61"/>
  <c r="H479" i="61"/>
  <c r="H478" i="61"/>
  <c r="H477" i="61"/>
  <c r="H476" i="61"/>
  <c r="H475" i="61"/>
  <c r="H474" i="61"/>
  <c r="H473" i="61"/>
  <c r="H472" i="61"/>
  <c r="H471" i="61"/>
  <c r="H470" i="61"/>
  <c r="H469" i="61"/>
  <c r="H468" i="61"/>
  <c r="H467" i="61"/>
  <c r="H466" i="61"/>
  <c r="H465" i="61"/>
  <c r="H464" i="61"/>
  <c r="H463" i="61"/>
  <c r="H462" i="61"/>
  <c r="H461" i="61"/>
  <c r="H460" i="61"/>
  <c r="H459" i="61"/>
  <c r="H458" i="61"/>
  <c r="H457" i="61"/>
  <c r="H456" i="61"/>
  <c r="H455" i="61"/>
  <c r="H454" i="61"/>
  <c r="H453" i="61"/>
  <c r="H452" i="61"/>
  <c r="H451" i="61"/>
  <c r="H450" i="61"/>
  <c r="H449" i="61"/>
  <c r="H448" i="61"/>
  <c r="H447" i="61"/>
  <c r="H446" i="61"/>
  <c r="H445" i="61"/>
  <c r="H444" i="61"/>
  <c r="H443" i="61"/>
  <c r="H442" i="61"/>
  <c r="H441" i="61"/>
  <c r="H440" i="61"/>
  <c r="H439" i="61"/>
  <c r="H438" i="61"/>
  <c r="H437" i="61"/>
  <c r="H436" i="61"/>
  <c r="H435" i="61"/>
  <c r="H434" i="61"/>
  <c r="H433" i="61"/>
  <c r="H432" i="61"/>
  <c r="H431" i="61"/>
  <c r="H430" i="61"/>
  <c r="H429" i="61"/>
  <c r="H428" i="61"/>
  <c r="H427" i="61"/>
  <c r="H426" i="61"/>
  <c r="H425" i="61"/>
  <c r="H424" i="61"/>
  <c r="H423" i="61"/>
  <c r="H422" i="61"/>
  <c r="H421" i="61"/>
  <c r="H420" i="61"/>
  <c r="H419" i="61"/>
  <c r="H418" i="61"/>
  <c r="H417" i="61"/>
  <c r="H416" i="61"/>
  <c r="H415" i="61"/>
  <c r="H414" i="61"/>
  <c r="H413" i="61"/>
  <c r="H412" i="61"/>
  <c r="H411" i="61"/>
  <c r="H410" i="61"/>
  <c r="H409" i="61"/>
  <c r="H408" i="61"/>
  <c r="H407" i="61"/>
  <c r="H406" i="61"/>
  <c r="H405" i="61"/>
  <c r="H404" i="61"/>
  <c r="H403" i="61"/>
  <c r="H402" i="61"/>
  <c r="H401" i="61"/>
  <c r="H400" i="61"/>
  <c r="H399" i="61"/>
  <c r="H398" i="61"/>
  <c r="H397" i="61"/>
  <c r="H396" i="61"/>
  <c r="H395" i="61"/>
  <c r="H394" i="61"/>
  <c r="H393" i="61"/>
  <c r="H392" i="61"/>
  <c r="H391" i="61"/>
  <c r="H390" i="61"/>
  <c r="H389" i="61"/>
  <c r="H388" i="61"/>
  <c r="H387" i="61"/>
  <c r="H386" i="61"/>
  <c r="H385" i="61"/>
  <c r="H384" i="61"/>
  <c r="H383" i="61"/>
  <c r="H382" i="61"/>
  <c r="H381" i="61"/>
  <c r="H380" i="61"/>
  <c r="H379" i="61"/>
  <c r="H378" i="61"/>
  <c r="H377" i="61"/>
  <c r="H376" i="61"/>
  <c r="H375" i="61"/>
  <c r="H374" i="61"/>
  <c r="H373" i="61"/>
  <c r="H372" i="61"/>
  <c r="H371" i="61"/>
  <c r="H370" i="61"/>
  <c r="H369" i="61"/>
  <c r="H368" i="61"/>
  <c r="H367" i="61"/>
  <c r="H366" i="61"/>
  <c r="H365" i="61"/>
  <c r="H364" i="61"/>
  <c r="H363" i="61"/>
  <c r="H362" i="61"/>
  <c r="H361" i="61"/>
  <c r="H360" i="61"/>
  <c r="H359" i="61"/>
  <c r="H358" i="61"/>
  <c r="H357" i="61"/>
  <c r="H356" i="61"/>
  <c r="H355" i="61"/>
  <c r="H354" i="61"/>
  <c r="H353" i="61"/>
  <c r="H352" i="61"/>
  <c r="H351" i="61"/>
  <c r="H350" i="61"/>
  <c r="H349" i="61"/>
  <c r="H348" i="61"/>
  <c r="H347" i="61"/>
  <c r="H346" i="61"/>
  <c r="H345" i="61"/>
  <c r="H344" i="61"/>
  <c r="H343" i="61"/>
  <c r="H342" i="61"/>
  <c r="H341" i="61"/>
  <c r="H340" i="61"/>
  <c r="H339" i="61"/>
  <c r="H338" i="61"/>
  <c r="H337" i="61"/>
  <c r="H336" i="61"/>
  <c r="H335" i="61"/>
  <c r="H334" i="61"/>
  <c r="H333" i="61"/>
  <c r="H332" i="61"/>
  <c r="H331" i="61"/>
  <c r="H330" i="61"/>
  <c r="H329" i="61"/>
  <c r="H328" i="61"/>
  <c r="H327" i="61"/>
  <c r="H326" i="61"/>
  <c r="H325" i="61"/>
  <c r="H324" i="61"/>
  <c r="H323" i="61"/>
  <c r="H322" i="61"/>
  <c r="H321" i="61"/>
  <c r="H320" i="61"/>
  <c r="H319" i="61"/>
  <c r="H318" i="61"/>
  <c r="H317" i="61"/>
  <c r="H316" i="61"/>
  <c r="H315" i="61"/>
  <c r="H314" i="61"/>
  <c r="H313" i="61"/>
  <c r="H312" i="61"/>
  <c r="H311" i="61"/>
  <c r="H310" i="61"/>
  <c r="H309" i="61"/>
  <c r="H308" i="61"/>
  <c r="H307" i="61"/>
  <c r="H306" i="61"/>
  <c r="H305" i="61"/>
  <c r="H304" i="61"/>
  <c r="H303" i="61"/>
  <c r="H302" i="61"/>
  <c r="H301" i="61"/>
  <c r="H300" i="61"/>
  <c r="H299" i="61"/>
  <c r="H298" i="61"/>
  <c r="H297" i="61"/>
  <c r="H296" i="61"/>
  <c r="H295" i="61"/>
  <c r="H294" i="61"/>
  <c r="H293" i="61"/>
  <c r="H292" i="61"/>
  <c r="H291" i="61"/>
  <c r="H290" i="61"/>
  <c r="H289" i="61"/>
  <c r="H288" i="61"/>
  <c r="H287" i="61"/>
  <c r="H286" i="61"/>
  <c r="H285" i="61"/>
  <c r="H284" i="61"/>
  <c r="H283" i="61"/>
  <c r="H282" i="61"/>
  <c r="H281" i="61"/>
  <c r="H280" i="61"/>
  <c r="H279" i="61"/>
  <c r="H278" i="61"/>
  <c r="H277" i="61"/>
  <c r="H276" i="61"/>
  <c r="H275" i="61"/>
  <c r="H274" i="61"/>
  <c r="H273" i="61"/>
  <c r="H272" i="61"/>
  <c r="H271" i="61"/>
  <c r="H270" i="61"/>
  <c r="H269" i="61"/>
  <c r="H268" i="61"/>
  <c r="H267" i="61"/>
  <c r="H266" i="61"/>
  <c r="H265" i="61"/>
  <c r="H264" i="61"/>
  <c r="H263" i="61"/>
  <c r="H262" i="61"/>
  <c r="H261" i="61"/>
  <c r="H260" i="61"/>
  <c r="H259" i="61"/>
  <c r="H258" i="61"/>
  <c r="H257" i="61"/>
  <c r="H256" i="61"/>
  <c r="H255" i="61"/>
  <c r="H254" i="61"/>
  <c r="H253" i="61"/>
  <c r="H252" i="61"/>
  <c r="H251" i="61"/>
  <c r="H250" i="61"/>
  <c r="H249" i="61"/>
  <c r="H248" i="61"/>
  <c r="H247" i="61"/>
  <c r="H246" i="61"/>
  <c r="H245" i="61"/>
  <c r="H244" i="61"/>
  <c r="H243" i="61"/>
  <c r="H242" i="61"/>
  <c r="H241" i="61"/>
  <c r="H240" i="61"/>
  <c r="H239" i="61"/>
  <c r="H238" i="61"/>
  <c r="H237" i="61"/>
  <c r="H236" i="61"/>
  <c r="H235" i="61"/>
  <c r="H234" i="61"/>
  <c r="H233" i="61"/>
  <c r="H232" i="61"/>
  <c r="H231" i="61"/>
  <c r="H230" i="61"/>
  <c r="H229" i="61"/>
  <c r="H228" i="61"/>
  <c r="H227" i="61"/>
  <c r="H226" i="61"/>
  <c r="H225" i="61"/>
  <c r="H224" i="61"/>
  <c r="H223" i="61"/>
  <c r="H222" i="61"/>
  <c r="H221" i="61"/>
  <c r="H220" i="61"/>
  <c r="H219" i="61"/>
  <c r="H218" i="61"/>
  <c r="H217" i="61"/>
  <c r="H216" i="61"/>
  <c r="H215" i="61"/>
  <c r="H214" i="61"/>
  <c r="H213" i="61"/>
  <c r="H212" i="61"/>
  <c r="H211" i="61"/>
  <c r="H210" i="61"/>
  <c r="H209" i="61"/>
  <c r="H208" i="61"/>
  <c r="H207" i="61"/>
  <c r="H206" i="61"/>
  <c r="H205" i="61"/>
  <c r="H204" i="61"/>
  <c r="H203" i="61"/>
  <c r="H202" i="61"/>
  <c r="H201" i="61"/>
  <c r="H200" i="61"/>
  <c r="H199" i="61"/>
  <c r="H198" i="61"/>
  <c r="H197" i="61"/>
  <c r="H196" i="61"/>
  <c r="H195" i="61"/>
  <c r="H194" i="61"/>
  <c r="H193" i="61"/>
  <c r="H192" i="61"/>
  <c r="H191" i="61"/>
  <c r="H190" i="61"/>
  <c r="H189" i="61"/>
  <c r="H188" i="61"/>
  <c r="H187" i="61"/>
  <c r="H186" i="61"/>
  <c r="H185" i="61"/>
  <c r="H184" i="61"/>
  <c r="H183" i="61"/>
  <c r="H182" i="61"/>
  <c r="H181" i="61"/>
  <c r="H180" i="61"/>
  <c r="H179" i="61"/>
  <c r="H178" i="61"/>
  <c r="H177" i="61"/>
  <c r="H176" i="61"/>
  <c r="H175" i="61"/>
  <c r="H174" i="61"/>
  <c r="H173" i="61"/>
  <c r="H172" i="61"/>
  <c r="H171" i="61"/>
  <c r="H170" i="61"/>
  <c r="H169" i="61"/>
  <c r="H168" i="61"/>
  <c r="H167" i="6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54" i="61"/>
  <c r="H153" i="61"/>
  <c r="H152" i="61"/>
  <c r="H151" i="61"/>
  <c r="H150" i="61"/>
  <c r="H149" i="61"/>
  <c r="H148" i="61"/>
  <c r="H147" i="61"/>
  <c r="H146" i="61"/>
  <c r="H145" i="61"/>
  <c r="H144" i="61"/>
  <c r="H143" i="61"/>
  <c r="H142" i="61"/>
  <c r="H141" i="61"/>
  <c r="H140" i="61"/>
  <c r="H139" i="61"/>
  <c r="H138" i="61"/>
  <c r="H137" i="61"/>
  <c r="H136" i="61"/>
  <c r="H135" i="61"/>
  <c r="H134" i="61"/>
  <c r="H133" i="61"/>
  <c r="H132" i="61"/>
  <c r="H131" i="61"/>
  <c r="H130" i="61"/>
  <c r="H129" i="61"/>
  <c r="H128" i="61"/>
  <c r="H127" i="61"/>
  <c r="H126" i="61"/>
  <c r="H125" i="61"/>
  <c r="H124" i="61"/>
  <c r="H123" i="61"/>
  <c r="H122" i="61"/>
  <c r="H121" i="61"/>
  <c r="H120" i="61"/>
  <c r="H119" i="61"/>
  <c r="H118" i="61"/>
  <c r="H117" i="61"/>
  <c r="H116" i="61"/>
  <c r="H115" i="61"/>
  <c r="H114" i="61"/>
  <c r="H113" i="61"/>
  <c r="H112" i="61"/>
  <c r="H111" i="61"/>
  <c r="H110" i="61"/>
  <c r="H109" i="61"/>
  <c r="H108" i="61"/>
  <c r="H107" i="61"/>
  <c r="H106" i="61"/>
  <c r="H105" i="61"/>
  <c r="H104" i="61"/>
  <c r="H103" i="61"/>
  <c r="H102" i="61"/>
  <c r="H101" i="61"/>
  <c r="H100" i="61"/>
  <c r="H99" i="61"/>
  <c r="H98" i="61"/>
  <c r="H97" i="61"/>
  <c r="H96" i="61"/>
  <c r="H95" i="61"/>
  <c r="H94" i="61"/>
  <c r="H93" i="61"/>
  <c r="H92" i="61"/>
  <c r="H91" i="61"/>
  <c r="H90" i="61"/>
  <c r="H89" i="61"/>
  <c r="H88" i="61"/>
  <c r="H87" i="61"/>
  <c r="H86" i="61"/>
  <c r="H85" i="61"/>
  <c r="H84" i="61"/>
  <c r="H83" i="61"/>
  <c r="H82" i="61"/>
  <c r="H81" i="61"/>
  <c r="H80" i="61"/>
  <c r="H79" i="61"/>
  <c r="H78" i="61"/>
  <c r="H77" i="61"/>
  <c r="H76" i="61"/>
  <c r="H75" i="61"/>
  <c r="H74" i="61"/>
  <c r="H73" i="61"/>
  <c r="H72" i="61"/>
  <c r="H71" i="61"/>
  <c r="H70" i="61"/>
  <c r="H69" i="61"/>
  <c r="H68" i="61"/>
  <c r="H67" i="61"/>
  <c r="H66" i="61"/>
  <c r="H65" i="61"/>
  <c r="H64" i="61"/>
  <c r="H63" i="61"/>
  <c r="H62" i="61"/>
  <c r="H61" i="61"/>
  <c r="H60" i="61"/>
  <c r="H59" i="61"/>
  <c r="H58" i="61"/>
  <c r="H57" i="61"/>
  <c r="H56" i="61"/>
  <c r="H55" i="61"/>
  <c r="H54" i="61"/>
  <c r="H53" i="61"/>
  <c r="H52" i="61"/>
  <c r="H51" i="61"/>
  <c r="H50" i="61"/>
  <c r="H49" i="61"/>
  <c r="H48" i="61"/>
  <c r="H47" i="61"/>
  <c r="H46" i="61"/>
  <c r="H45" i="61"/>
  <c r="H44" i="61"/>
  <c r="H43" i="61"/>
  <c r="H42" i="61"/>
  <c r="H41" i="61"/>
  <c r="H40" i="61"/>
  <c r="H39" i="61"/>
  <c r="H38" i="61"/>
  <c r="H37" i="61"/>
  <c r="H36" i="61"/>
  <c r="H35" i="61"/>
  <c r="H34" i="61"/>
  <c r="H33" i="61"/>
  <c r="H32" i="61"/>
  <c r="H31" i="61"/>
  <c r="H30" i="61"/>
  <c r="H29" i="61"/>
  <c r="H28" i="61"/>
  <c r="H27" i="61"/>
  <c r="H26" i="61"/>
  <c r="H25" i="61"/>
  <c r="H24" i="61"/>
  <c r="H23" i="61"/>
  <c r="H22" i="61"/>
  <c r="H21" i="61"/>
  <c r="H20" i="61"/>
  <c r="H19" i="61"/>
  <c r="H18" i="61"/>
  <c r="H17" i="61"/>
  <c r="H16" i="61"/>
</calcChain>
</file>

<file path=xl/sharedStrings.xml><?xml version="1.0" encoding="utf-8"?>
<sst xmlns="http://schemas.openxmlformats.org/spreadsheetml/2006/main" count="607" uniqueCount="300">
  <si>
    <t>Dúvidas? Clique nos Links presentes em toda a planilha para ver vídeos explicativos sobre o método, preenchimento e análise de cada aba!</t>
  </si>
  <si>
    <t>Passo 1</t>
  </si>
  <si>
    <t>Passo 2</t>
  </si>
  <si>
    <t>Passo 3</t>
  </si>
  <si>
    <t>Passo 4</t>
  </si>
  <si>
    <t>Passo 5</t>
  </si>
  <si>
    <t>Planilha de Plano de Negócios</t>
  </si>
  <si>
    <t>Planilha de Estudo de Viabilidade Econômica</t>
  </si>
  <si>
    <t>Planilha de Análise SWOT</t>
  </si>
  <si>
    <t>Planilha de Planejamento Estratégico</t>
  </si>
  <si>
    <t>IMPORTANTE: SIGA O PASSO A PASSO DE PREENCHIMENTO</t>
  </si>
  <si>
    <t>1. Como desbloquear as abas da planilha?</t>
  </si>
  <si>
    <t>2. Como inserir a logo da minha empresa?</t>
  </si>
  <si>
    <r>
      <t xml:space="preserve">Vá na guia superior </t>
    </r>
    <r>
      <rPr>
        <b/>
        <sz val="12"/>
        <rFont val="Calibri"/>
        <family val="2"/>
        <scheme val="minor"/>
      </rPr>
      <t>REVISÃO</t>
    </r>
    <r>
      <rPr>
        <sz val="12"/>
        <color theme="1" tint="0.249977111117893"/>
        <rFont val="Calibri"/>
        <family val="2"/>
        <scheme val="minor"/>
      </rPr>
      <t xml:space="preserve"> e, dentro do grupo de alterações escolha a opção </t>
    </r>
    <r>
      <rPr>
        <b/>
        <sz val="12"/>
        <rFont val="Calibri"/>
        <family val="2"/>
        <scheme val="minor"/>
      </rPr>
      <t>DESPROTEGER</t>
    </r>
    <r>
      <rPr>
        <sz val="12"/>
        <color theme="1" tint="0.249977111117893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PLANILHA.</t>
    </r>
    <r>
      <rPr>
        <sz val="12"/>
        <color theme="1" tint="0.249977111117893"/>
        <rFont val="Calibri"/>
        <family val="2"/>
        <scheme val="minor"/>
      </rPr>
      <t xml:space="preserve"> As planilhas não possuem senhas, o bloqueio erve apenas para melhorar seu uso. Veja mais aqui - ajuda.luz.vc/article/100-como-desproteger-uma-planilha-da-luz</t>
    </r>
  </si>
  <si>
    <r>
      <t xml:space="preserve">Com a aba desbloqueada, vá na guia </t>
    </r>
    <r>
      <rPr>
        <b/>
        <sz val="12"/>
        <rFont val="Calibri"/>
        <family val="2"/>
        <scheme val="minor"/>
      </rPr>
      <t>INSERIR</t>
    </r>
    <r>
      <rPr>
        <sz val="12"/>
        <color theme="1" tint="0.249977111117893"/>
        <rFont val="Calibri"/>
        <family val="2"/>
        <scheme val="minor"/>
      </rPr>
      <t xml:space="preserve"> e, dentro do grupo </t>
    </r>
    <r>
      <rPr>
        <b/>
        <sz val="12"/>
        <rFont val="Calibri"/>
        <family val="2"/>
        <scheme val="minor"/>
      </rPr>
      <t>ILUSTRAÇÕES</t>
    </r>
    <r>
      <rPr>
        <sz val="12"/>
        <color theme="1" tint="0.249977111117893"/>
        <rFont val="Calibri"/>
        <family val="2"/>
        <scheme val="minor"/>
      </rPr>
      <t xml:space="preserve"> escolha a opção </t>
    </r>
    <r>
      <rPr>
        <b/>
        <sz val="12"/>
        <rFont val="Calibri"/>
        <family val="2"/>
        <scheme val="minor"/>
      </rPr>
      <t>IMAGENS.</t>
    </r>
    <r>
      <rPr>
        <sz val="12"/>
        <color theme="1" tint="0.249977111117893"/>
        <rFont val="Calibri"/>
        <family val="2"/>
        <scheme val="minor"/>
      </rPr>
      <t xml:space="preserve"> Basta selecionar o arquivo com a sua logo, posicionar e redimensionar como quiser. Veja mais nesse link - ajuda.luz.vc/article/91-como-retirar-ou-mudar-a-logo-de-sua-planilha</t>
    </r>
  </si>
  <si>
    <t>3. Como adicionar mais linhas nos lançamentos?</t>
  </si>
  <si>
    <r>
      <t xml:space="preserve">Recomendamos que você </t>
    </r>
    <r>
      <rPr>
        <b/>
        <sz val="12"/>
        <rFont val="Calibri"/>
        <family val="2"/>
        <scheme val="minor"/>
      </rPr>
      <t>utilize apenas a ESTRUTURA ATUAL</t>
    </r>
    <r>
      <rPr>
        <sz val="12"/>
        <color theme="1" tint="0.249977111117893"/>
        <rFont val="Calibri"/>
        <family val="2"/>
        <scheme val="minor"/>
      </rPr>
      <t>, já que diversas fórmulas estão vinculadas aos intervalos já criadosmos. Se precisar fazer alterações, recomendo que veja detalhes nesse link - http://ajuda.luz.vc/article/101-como-adicionar-mais-linhas-nos-lancamentos-da-planilha-de-fluxo-de-caixa</t>
    </r>
  </si>
  <si>
    <t>4. Como redimensiono uma coluna ou linha da planilha?</t>
  </si>
  <si>
    <t>Com a planilha desbloqueada(ver pergunta 1), clique sobre o número da linha com o botão diretiro e escolha a opção altura da linha no caso das linhas ou na letra da coluna com o botão direito e escolha a opção largura da coluna no caso de colunas.</t>
  </si>
  <si>
    <t>6. Como mudo a moeda da planilha?</t>
  </si>
  <si>
    <r>
      <t xml:space="preserve">Selecione os campos que deseja mudar a moeda. Clique com o botão direito escolha a opção </t>
    </r>
    <r>
      <rPr>
        <b/>
        <sz val="12"/>
        <rFont val="Calibri"/>
        <family val="2"/>
        <scheme val="minor"/>
      </rPr>
      <t>FORMATAR CÉLULAS</t>
    </r>
    <r>
      <rPr>
        <sz val="12"/>
        <color theme="1" tint="0.249977111117893"/>
        <rFont val="Calibri"/>
        <family val="2"/>
        <scheme val="minor"/>
      </rPr>
      <t xml:space="preserve">. Altere o símbolo para o formato que desejar na guia </t>
    </r>
    <r>
      <rPr>
        <b/>
        <sz val="12"/>
        <rFont val="Calibri"/>
        <family val="2"/>
        <scheme val="minor"/>
      </rPr>
      <t>NÚMERO.</t>
    </r>
    <r>
      <rPr>
        <sz val="12"/>
        <rFont val="Calibri"/>
        <family val="2"/>
        <scheme val="minor"/>
      </rPr>
      <t xml:space="preserve"> </t>
    </r>
    <r>
      <rPr>
        <sz val="12"/>
        <color theme="1" tint="0.34998626667073579"/>
        <rFont val="Calibri"/>
        <family val="2"/>
        <scheme val="minor"/>
      </rPr>
      <t>Veja mais nesse link - http://blog.luz.vc/excel/como-transformar-valores-excel-de-real-para-dolar-euro-ou-kwanza/</t>
    </r>
  </si>
  <si>
    <t>PLANILHAS LUZ</t>
  </si>
  <si>
    <t>Pacote com 9 Planilhas Financeiras</t>
  </si>
  <si>
    <t>A LUZ é uma empresa especializada no desenvolvimento de produtos digitais para empresas. Desde 2005 ajudamos empresários e gestores a vencer seus desafios em suas respectivas áreas de trabalho. Conheça um pouco mais da LUZ e descubra como podemos ajudar!</t>
  </si>
  <si>
    <t>5. Como faço para usar as listas de seleção dos dashboards no Mac?</t>
  </si>
  <si>
    <t xml:space="preserve">Para usar a qualquer lista em uma caixa de combinação (caixa para seleção dos meses ou do plano de contas) no Excel para Mac, basta clicar e pressionar na caixa, escolher o item desejado e soltar o botão. Se você tentar dar apenas um clique, a lista não funcionará. </t>
  </si>
  <si>
    <t>Plano de Ação</t>
  </si>
  <si>
    <t>Início</t>
  </si>
  <si>
    <t>Status</t>
  </si>
  <si>
    <t>Observações</t>
  </si>
  <si>
    <t>EXECUÇÃO</t>
  </si>
  <si>
    <t>RELATÓRIO</t>
  </si>
  <si>
    <t>DASHBOARD</t>
  </si>
  <si>
    <t>Nome</t>
  </si>
  <si>
    <t>Área</t>
  </si>
  <si>
    <t>E-mail</t>
  </si>
  <si>
    <t>Telefone</t>
  </si>
  <si>
    <t>Áreas</t>
  </si>
  <si>
    <t>Priorização</t>
  </si>
  <si>
    <t>What</t>
  </si>
  <si>
    <t>O que será feito</t>
  </si>
  <si>
    <t>Why</t>
  </si>
  <si>
    <t>Who</t>
  </si>
  <si>
    <t>Por quem</t>
  </si>
  <si>
    <t>When</t>
  </si>
  <si>
    <t>Prazo (dias)</t>
  </si>
  <si>
    <t>Where</t>
  </si>
  <si>
    <t>Onde</t>
  </si>
  <si>
    <t>How</t>
  </si>
  <si>
    <t>Como será feito</t>
  </si>
  <si>
    <t>How much</t>
  </si>
  <si>
    <t>Quanto custa</t>
  </si>
  <si>
    <t>Data máxima para conclusão</t>
  </si>
  <si>
    <t>Fim Planejado</t>
  </si>
  <si>
    <t>Fim Real</t>
  </si>
  <si>
    <t>Planos de Ação</t>
  </si>
  <si>
    <t>% de Conclusão do Plano de 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</si>
  <si>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</si>
  <si>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</si>
  <si>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</si>
  <si>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</si>
  <si>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</si>
  <si>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</si>
  <si>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</si>
  <si>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</si>
  <si>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</si>
  <si>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</si>
  <si>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</si>
  <si>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</si>
  <si>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Planos de ação planejados</t>
  </si>
  <si>
    <t>Planos de ação concluídos</t>
  </si>
  <si>
    <t>Percentual de conclusão</t>
  </si>
  <si>
    <t>Fim Real (mês)</t>
  </si>
  <si>
    <t>OCULTAR</t>
  </si>
  <si>
    <t>Mês</t>
  </si>
  <si>
    <t>% de ações concluídas</t>
  </si>
  <si>
    <t>% de tarefas concluídas</t>
  </si>
  <si>
    <t>Quantidade de Tarefas Programadas</t>
  </si>
  <si>
    <t>Quantidade de Tarefas Realizadas</t>
  </si>
  <si>
    <r>
      <t xml:space="preserve">PLANILHA DE </t>
    </r>
    <r>
      <rPr>
        <b/>
        <sz val="40"/>
        <color rgb="FF333333"/>
        <rFont val="Calibri (Corpo)"/>
      </rPr>
      <t>PLANO DE AÇÃO 5W2H 4.0</t>
    </r>
  </si>
  <si>
    <t>Planos de Ação (concluídos / total)</t>
  </si>
  <si>
    <t>Tarefas (concluídas / total)</t>
  </si>
  <si>
    <t>CADASTRO</t>
  </si>
  <si>
    <t>PLANOS DE AÇÃO</t>
  </si>
  <si>
    <t>Cadastre todos os funcionários e departamentos da sua empresa.</t>
  </si>
  <si>
    <t>Insira seus planos de ação usando a metodologia 5W2H: O Que, Por quê, Quem, Quando, Onde, Quanto, Como.</t>
  </si>
  <si>
    <t>Faça uma análise das suas tarefas e planos de ação nesta aba.</t>
  </si>
  <si>
    <t>Mês a mês: relatório dos planos de ação concluídos e gastos por departamento.</t>
  </si>
  <si>
    <t>Aqui você pode analisar de uma forma prática e visual os resultados da ferramenta 5W2H.</t>
  </si>
  <si>
    <t>Justificativa</t>
  </si>
  <si>
    <t>Inicio</t>
  </si>
  <si>
    <t>Total</t>
  </si>
  <si>
    <t>Planos de Ação Planejados x Concluídos</t>
  </si>
  <si>
    <t>Percentual de Conclusão por Mês</t>
  </si>
  <si>
    <t>CGCIN</t>
  </si>
  <si>
    <t>COGER</t>
  </si>
  <si>
    <t>CINT</t>
  </si>
  <si>
    <t>CDOC</t>
  </si>
  <si>
    <t>manoel.fonseca@saude.gov.br</t>
  </si>
  <si>
    <t>Elaboração do Planejamento e Plano de Trabalho</t>
  </si>
  <si>
    <t>Muito Urgente</t>
  </si>
  <si>
    <t>Elaborar documento do Plano de Ação e Planejamento CGCIN</t>
  </si>
  <si>
    <t>Detalhamento de todas as atividades da área</t>
  </si>
  <si>
    <t>wiviane.wagner@saude.gov.br</t>
  </si>
  <si>
    <t>juliana.aguiar@saude.gov.br</t>
  </si>
  <si>
    <t>Solange Lima Gomes</t>
  </si>
  <si>
    <t>Juliana Gonçalves Aguiar</t>
  </si>
  <si>
    <t>3315-8841</t>
  </si>
  <si>
    <t xml:space="preserve">solange.lima@saude.gov.br </t>
  </si>
  <si>
    <t xml:space="preserve">Rosângela Portugal Dantas </t>
  </si>
  <si>
    <t xml:space="preserve">rosangela.dantas@saude.gov.br </t>
  </si>
  <si>
    <t xml:space="preserve">Maria Gislandes Soares </t>
  </si>
  <si>
    <t xml:space="preserve">maria.gislandes@saude.gov. br </t>
  </si>
  <si>
    <t xml:space="preserve">Flavia Rosa Pereira </t>
  </si>
  <si>
    <t xml:space="preserve">flavia.rosa@saude.gov.br </t>
  </si>
  <si>
    <t xml:space="preserve">Guaraci Bragança Bittencourt </t>
  </si>
  <si>
    <t xml:space="preserve">guaraci.bittencourt@saude.gov.br </t>
  </si>
  <si>
    <t>3315-6285</t>
  </si>
  <si>
    <t>3315-9279</t>
  </si>
  <si>
    <t>3315-9276</t>
  </si>
  <si>
    <t>3315-9275</t>
  </si>
  <si>
    <t>Wiviane Rizzi Wagner</t>
  </si>
  <si>
    <t>Manoel Augusto Cardoso da Fonseca</t>
  </si>
  <si>
    <t>3315-7607</t>
  </si>
  <si>
    <t>Danielly Cubas</t>
  </si>
  <si>
    <t>3315-2814</t>
  </si>
  <si>
    <t>3315-2211</t>
  </si>
  <si>
    <t>danielly.cubas@saude.gov.br</t>
  </si>
  <si>
    <t>Regina Lopes</t>
  </si>
  <si>
    <t>reginamsgestao@gmail.com</t>
  </si>
  <si>
    <t>Jovita José Rosa</t>
  </si>
  <si>
    <t>Edna Magali de Oliveira Deolindo</t>
  </si>
  <si>
    <t>jovita@saude.gov.br</t>
  </si>
  <si>
    <t>edna.magali@saude.gov.br</t>
  </si>
  <si>
    <t>Salésia Matias Freire</t>
  </si>
  <si>
    <t>salesia.freire@saude.gov.br</t>
  </si>
  <si>
    <t>Análise da Situação Atual</t>
  </si>
  <si>
    <t>Urgente</t>
  </si>
  <si>
    <t>Elaborar documento com análise da situação atual da CGCIN</t>
  </si>
  <si>
    <t>Necessário para realização de proposta de reestruturação</t>
  </si>
  <si>
    <t>Definir novo modelo de trabalho</t>
  </si>
  <si>
    <t>Definir proposta de trabalho</t>
  </si>
  <si>
    <t>Desenho do Modelo de Planejamento</t>
  </si>
  <si>
    <t>Realizado</t>
  </si>
  <si>
    <t>Estrategias a serem adotadas</t>
  </si>
  <si>
    <t>Definir Ações Estratégicas e Plano de Ação</t>
  </si>
  <si>
    <t>Quanto a Equipe</t>
  </si>
  <si>
    <t>Quanto à Estrutura</t>
  </si>
  <si>
    <t>Quanto à forma de trabalho</t>
  </si>
  <si>
    <t>Não Realizado</t>
  </si>
  <si>
    <t>Priorizar Parcerias Estratégicas</t>
  </si>
  <si>
    <t>Pouco Urgente</t>
  </si>
  <si>
    <t>Elaborar um plano para o estabelecimento de parcerias</t>
  </si>
  <si>
    <t>Importante para a operação da área</t>
  </si>
  <si>
    <t>Definir uma ferramenta para acompanhamento do plano</t>
  </si>
  <si>
    <t>Fundamental para o acompanhamento da execução</t>
  </si>
  <si>
    <t>Institucionalizar atuação junto ao TCU e CGU</t>
  </si>
  <si>
    <t>Consolidar acordo junto as secretarias sobre plano de acompanhamento e monitoramento das ações</t>
  </si>
  <si>
    <t>Analisar opções disponíveis</t>
  </si>
  <si>
    <t>Definir ferramenta de monitoramento</t>
  </si>
  <si>
    <t xml:space="preserve">Alimentar dados </t>
  </si>
  <si>
    <t>Definição e adoção de ferramenta de Monitoramento</t>
  </si>
  <si>
    <t>Apresentar ferramenta para as áreas</t>
  </si>
  <si>
    <t>Estruturar processo de comunicação interna (plataforma)</t>
  </si>
  <si>
    <t>Definir plataforma de comunicação</t>
  </si>
  <si>
    <t>Fundamental para o aumento da produtividade</t>
  </si>
  <si>
    <t>Definir e implementar Plataforma Tecnológica</t>
  </si>
  <si>
    <t>Definir e Adotar recursos de BI e Inteligencia Artificial na Governança e Gestão de Projetos;</t>
  </si>
  <si>
    <t>Adotar modelo de Plataformas Digitais para projetos e gestão;</t>
  </si>
  <si>
    <t>Adotar software de Gestão de Projetos</t>
  </si>
  <si>
    <t>Realizar mapeamento dos Processos da CGCIN</t>
  </si>
  <si>
    <t>Definir e mapear os processos da CGCIN</t>
  </si>
  <si>
    <t>Fundamental para os porcessos de Gestão de Riscos e Melhoria</t>
  </si>
  <si>
    <t>Definir Processos Estratégicos</t>
  </si>
  <si>
    <t>Realizar detalhamento das atividades dos processos</t>
  </si>
  <si>
    <t>Desenhar fluxo do processo</t>
  </si>
  <si>
    <t xml:space="preserve"> Apoiar implementação da Plataforma Tecnológica (Até 30/04)</t>
  </si>
  <si>
    <t>Acompanhar a implementação da Plataforma tecnológica na CGCIN</t>
  </si>
  <si>
    <t>Importante para as ações de estruturação da CGCIN</t>
  </si>
  <si>
    <t>Realizar capacitação com as equipes</t>
  </si>
  <si>
    <r>
      <t>a.</t>
    </r>
    <r>
      <rPr>
        <b/>
        <sz val="7"/>
        <color theme="1"/>
        <rFont val="Times New Roman"/>
        <family val="1"/>
      </rPr>
      <t xml:space="preserve">      </t>
    </r>
    <r>
      <rPr>
        <sz val="10.5"/>
        <color theme="1"/>
        <rFont val="Rockwell"/>
        <family val="1"/>
      </rPr>
      <t>Definir junto ao Datasus modelo de suporte;</t>
    </r>
  </si>
  <si>
    <r>
      <rPr>
        <b/>
        <sz val="7"/>
        <color theme="1"/>
        <rFont val="Times New Roman"/>
        <family val="1"/>
      </rPr>
      <t xml:space="preserve">   </t>
    </r>
    <r>
      <rPr>
        <sz val="10.5"/>
        <color theme="1"/>
        <rFont val="Rockwell"/>
        <family val="1"/>
      </rPr>
      <t>Definir junto ao Datasus modelo de suporte;</t>
    </r>
  </si>
  <si>
    <t xml:space="preserve">   Definir Política de Uso dos Recursos Tecnológicos;</t>
  </si>
  <si>
    <t xml:space="preserve"> Implementar Sistema de Gestão da Segurança da Informação (Até 31/07);</t>
  </si>
  <si>
    <t>Implementação de Sistema de Gestao da SI</t>
  </si>
  <si>
    <t>Fundamental para a operação da CGCIN</t>
  </si>
  <si>
    <t>Desenvolver, aprovar e divulgar Política de Segurança da Informação</t>
  </si>
  <si>
    <t>Desenvolver, aprovar e divulgar Normas Complementares (documentos de projetos, redes sociais, internet, e-mail, senhas etc...);</t>
  </si>
  <si>
    <t>Projeto de Transparência Ativa do Ministério da Saúde</t>
  </si>
  <si>
    <t>Revisão e adequação da Transparência Ativa do MS às normas da CGU</t>
  </si>
  <si>
    <t>Fundamental para o cumprimento das obrigações de Compliance do MS</t>
  </si>
  <si>
    <t>Revisão da Publicação Ativa segundo o Guia de Transparência Ativa da CGU</t>
  </si>
  <si>
    <t>Mapeamento do Processo de Coleta/Publicação das Informações</t>
  </si>
  <si>
    <t>Definição do formato e locais de publicação da Transparência Ativa</t>
  </si>
  <si>
    <t>Concluir Estrutura Analítica do Projeto</t>
  </si>
  <si>
    <t>Implementar Projeto 2020</t>
  </si>
  <si>
    <t>Aprovação da Política de Gestão de Riscos</t>
  </si>
  <si>
    <t>Aprovação da Metodologia de Gestão de Riscos</t>
  </si>
  <si>
    <t xml:space="preserve">Aprovação final da Política de Gestão de Riscos </t>
  </si>
  <si>
    <t>Formalização e publicação da Política de Gestão de Riscos</t>
  </si>
  <si>
    <t xml:space="preserve">Aprovação final da Metodologia de Gestão de Riscos  </t>
  </si>
  <si>
    <t>Formalização e publicação da Metodologia de Gestão de Riscos</t>
  </si>
  <si>
    <t>Estruturar o Processo de Monitoramento contínuo dos Riscos</t>
  </si>
  <si>
    <t>Após implementado é de fundamental importância o monitormento dos Riscos</t>
  </si>
  <si>
    <t xml:space="preserve">   Estruturação do Processo de Monitoramento de Riscos</t>
  </si>
  <si>
    <t xml:space="preserve">   Estruturação do Processo de Avaliação Estratégica de Riscos Extremos</t>
  </si>
  <si>
    <t>Estruturar o Processo de Avaliação Estratégica de Riscos Extremos</t>
  </si>
  <si>
    <t>Os riscos extremos identificados pelas áreas devem receber uma avaliação estratégica em relação ao impacto nos objetivos do órgão</t>
  </si>
  <si>
    <t>Elaboração de documentos da arquitetura estratégica da gestão de riscos</t>
  </si>
  <si>
    <t>Definir e publicar os artefatos relativos a Declaração de Apetite e Tolerancia a Riscos, Declaração de Riscos Relevantes e Plano Anual de Gr</t>
  </si>
  <si>
    <t>Documentos que formalizam o processo de Gestão de Riscos</t>
  </si>
  <si>
    <t>Definição de indicadores-chave de risco e de variações aceitáveis nos indicadores de desempenho.</t>
  </si>
  <si>
    <t>Necessário para o acompanhamento da efetividade da GR</t>
  </si>
  <si>
    <t>Definir indicadores-chave de risco e de variaçõe aceitáveis nos indicadores de desempenho</t>
  </si>
  <si>
    <t>Avaliação da efetividade das medidas de controle implementadas nos processos objeto do gerenciamento de riscos.</t>
  </si>
  <si>
    <t>Necessário para avaliação da efetividade do processo de Gestão de Riscos</t>
  </si>
  <si>
    <t>Estruturação do Manual de Gestão de Riscos</t>
  </si>
  <si>
    <t>Criação de processo, no qual, as medidas de controle implementadas a partir do Processo de Gestão de Riscos sejam avaliadas quanto a sua efetividade</t>
  </si>
  <si>
    <t>Definir e implementar o Manual de gestão de Riscos</t>
  </si>
  <si>
    <t>Contemplar a centralização de todos os procedimentos relativos a área de Gestão de Riscos</t>
  </si>
  <si>
    <t>Implementar Processo de Monitoramento da gestão de Riscos</t>
  </si>
  <si>
    <t>Definir e Implementar o Processo de Monitoramento da Gestão de Riscos</t>
  </si>
  <si>
    <t>Necessário para verificação da eficácia das medidas implementadas a partir do Processo de Gestão de Riscos</t>
  </si>
  <si>
    <t>Definir um conjunto de ações que demonstrem o comprometimento da Alta administração</t>
  </si>
  <si>
    <t>Trata-se de um dos pilares do Programa de Integridade</t>
  </si>
  <si>
    <t>Definir junto a alta gestão os processos prioritários com maior chance de riscos relativos à integridade</t>
  </si>
  <si>
    <t>Necessário para avaliação da efetividade do processo de implementação do Programa de Integridade</t>
  </si>
  <si>
    <t>verificar a relação entre os riscos e controles identificados</t>
  </si>
  <si>
    <t>Necessário para o acompanhamento gerencial da 2ª linha de defesa</t>
  </si>
  <si>
    <t xml:space="preserve">Mapeamento do processo de integração </t>
  </si>
  <si>
    <t>Necessário para o acompanhamento da efetividade dos controles implantados</t>
  </si>
  <si>
    <t>Realização de rodas de conversas, publicação de textos na IntegraMS, painéis informativos, e-mails,  elaboração de manuais sobre normativos que orientam condutas dos agentes públicos e realização de workshop e exposição Caminhos da Integridade.</t>
  </si>
  <si>
    <t>Estratificar os dados apresentados no questionário, permitindo a análise das respostas.</t>
  </si>
  <si>
    <t>Necessário para o acompanhamento da efetividade das ações de integridadde</t>
  </si>
  <si>
    <t>Elaborar Manual de Integridade do Ministério da Saúde</t>
  </si>
  <si>
    <t xml:space="preserve">Prestar suporte técnico às areas de modo a efetuarem a revisão e autoavaliação dos riscos e controles  no mínimo anualmente </t>
  </si>
  <si>
    <t>Elaborar relatório anual com as conclusões das avaliações efetuadas, recomendações e cronograma</t>
  </si>
  <si>
    <t>Elaborar cronograma para monitorar as ações</t>
  </si>
  <si>
    <t>Realizar capacitação para gestores, servidores e colaboradores do MS</t>
  </si>
  <si>
    <t>Garantir canais de comunicação que assegurem aos servidores e demais colaboradores o acesso a confiáveis, tempestivas e compreensíveis informações consideradas relevantes para suas tarefas e responsabilidades relativas aos Controles Internos da Gestão</t>
  </si>
  <si>
    <t>Implementar Programa de Comunicação Relativo aos Controles Internos</t>
  </si>
  <si>
    <t>Implementar Processo de Apuração de denúncias e demandas externas</t>
  </si>
  <si>
    <t>Garantir que as denúncias sejam apuradas tempestivamente e com respostas rápidas</t>
  </si>
  <si>
    <t>Realizar mutirão com GT para eliminar passivo de Denúncias</t>
  </si>
  <si>
    <t>É necessário que as denúncias autuadas junto a CGCIN sejam processadas</t>
  </si>
  <si>
    <t>Consolidar versão final da Política de Gestão de Riscos</t>
  </si>
  <si>
    <t>Aprovar Política de Gestão de Riscos junto às instâncias competentes</t>
  </si>
  <si>
    <t>Publicar Política de Gestão de Riscos</t>
  </si>
  <si>
    <t>Divulgar PGR junto às áreas do MS</t>
  </si>
  <si>
    <t>Consolidar versão final da Metodologia de Gestão de Riscos</t>
  </si>
  <si>
    <t>Aprovar Metodologia de Gestão de Riscos junto às instâncias competentes</t>
  </si>
  <si>
    <t>Publicar Metodologia  de Gestão de Riscos</t>
  </si>
  <si>
    <t>Divulgar Metodologia junto às áreas do MS</t>
  </si>
  <si>
    <t>Desenvolvimento de Estudos Iniciais</t>
  </si>
  <si>
    <t>Definição e Diagramação do Fluxo</t>
  </si>
  <si>
    <t>Definição de Responsabilidades</t>
  </si>
  <si>
    <t xml:space="preserve">Elaboração do Plano Operacional </t>
  </si>
  <si>
    <t>Definição das Áreas Estratégicas Envolvidas</t>
  </si>
  <si>
    <t>Avaliação da Necessidade de capacitação sobre o tema junto as áreas envolvidas</t>
  </si>
  <si>
    <t xml:space="preserve">   Definição dos aspectos relevantes relacionados ao tema que serão abordados  e as técnicas de disseminação do conhecimento.</t>
  </si>
  <si>
    <t>identificação das Bases de Dados Disponíveis</t>
  </si>
  <si>
    <t>Definição dos critérios e parâmetros para formulação dso Indicadores</t>
  </si>
  <si>
    <t>Definição de Responsáveis, forma e periodicidade da apuração</t>
  </si>
  <si>
    <t>Estabelecimento de métricas/referenciais de avaliação dos indicadores chave de risco e das variações de desempenho em consonância com limites de tolerância a riscos estabelecidos</t>
  </si>
  <si>
    <t>Definições de ferramentas de reporte e público alvo</t>
  </si>
  <si>
    <t xml:space="preserve">Desenvolvimento de estudos iniciais, considerando estrutura de atuação em linhas de defesa, com destaque para as funções da segunda linha (organização, jurídico, controles internos e compliance, gestão de riscos e segurança); </t>
  </si>
  <si>
    <t>Definição de Papéis e Responsabilidades</t>
  </si>
  <si>
    <t>Definição da metodologia de avaliação</t>
  </si>
  <si>
    <t>Definição de procedimentos e intervenientes relevantes</t>
  </si>
  <si>
    <t xml:space="preserve">Definição/Diagramação de Fluxo </t>
  </si>
  <si>
    <t>Definição de ferramentas de reporte e público alvo</t>
  </si>
  <si>
    <t>Apresentação da Estrutura de Gestão de Riscos do MS (Governança de Risco, processos, sistemas e bases de dados)</t>
  </si>
  <si>
    <t>Definição dos Procedimentos de Operacionalização</t>
  </si>
  <si>
    <t>Revisão dos Conteúdos de gestão de risos com base nas avaliações realizadas pela COGER</t>
  </si>
  <si>
    <t>Medir o desempenho da Gestão de Riscos através de Indicadores</t>
  </si>
  <si>
    <t>Medir periodicamente o progresso obtido ou o desvio em relação ao Plano de Gestão de Riscos</t>
  </si>
  <si>
    <t>Analisar criticamente e de forma periódica se a política, o plano e a estrutura da gestão de riscos ainda são apropriados , dado o contexto interno e externo</t>
  </si>
  <si>
    <t>Reportar a Governança o progresso do Plano de Gestão de Riscos e como a Política está sendo seguida</t>
  </si>
  <si>
    <t>Programa de Integridade - Ações Relativas ao Comprometimento da Alta Administração</t>
  </si>
  <si>
    <t xml:space="preserve">Programa de Integridade -  Implementação da Gestão de Riscos de Integridade </t>
  </si>
  <si>
    <r>
      <t>Programa de Integridade - Implementar (</t>
    </r>
    <r>
      <rPr>
        <sz val="11"/>
        <color rgb="FFFF0000"/>
        <rFont val="Calibri"/>
        <family val="2"/>
        <scheme val="minor"/>
      </rPr>
      <t>Elaborar</t>
    </r>
    <r>
      <rPr>
        <sz val="11"/>
        <color theme="1"/>
        <rFont val="Calibri"/>
        <family val="2"/>
        <scheme val="minor"/>
      </rPr>
      <t>)Manual de Integridade do Ministério da Saúde</t>
    </r>
  </si>
  <si>
    <t>Programa de Integridade -Definição do Processo de Integração entre Riscos, Integridade e Controles Internos</t>
  </si>
  <si>
    <t>Programa de Integridade - Criação de Plano Conscientização, capacitação e treinamento de gestores, servidores e demais trabalhadores sobre a integridade pública</t>
  </si>
  <si>
    <t>Programa de Integridade - Analise e divulgação dos Resultados do Questionário de Avaliação da Integridade do MS</t>
  </si>
  <si>
    <t>Controles Internos - Metodologia de Controles Internos</t>
  </si>
  <si>
    <t>Controles Internos - Criar treinamento para a disseminação da Cultura de Controles Internos</t>
  </si>
  <si>
    <t>Controles Internos - Implementar Processo de Controles Internos da Gestão</t>
  </si>
  <si>
    <t>Controles Internos - Elaborar relatórios sobre a situação dos controles internos</t>
  </si>
  <si>
    <t xml:space="preserve">Controles Internos - Monitorar a implementação das ações mitigadoras </t>
  </si>
  <si>
    <t>Controles Internos - Implementar Programa de Comunicação relativo aos Controles Internos da gestão</t>
  </si>
  <si>
    <t>Controles Internos - Implementar Processo de Apuração de denúncias e Demandas Externas</t>
  </si>
  <si>
    <t>Controles internos - Realizar mutirão para eliminar passivo de denúncias na CGCIN</t>
  </si>
  <si>
    <t>Aprovação do Plano de Integridade Junto ao Comitê Interno de Governança</t>
  </si>
  <si>
    <t>Apresentação dos Temas: LGPD, Efetividade do Plano de Integridade e reflexos da Lei Anticorrupção aos Gestores do MS</t>
  </si>
  <si>
    <t>Implantar o Programa de Transparência Ativa das Agendas</t>
  </si>
  <si>
    <t>Levantamento ds Obrigações de Integridade por Área</t>
  </si>
  <si>
    <t>Aprovação, Publicação e Divulgação do Código de Conduta Ética do Ministério da Saúde</t>
  </si>
  <si>
    <t>Realizar Análise de Contexto definindo a Priorização dos Processos a receberem a GRI</t>
  </si>
  <si>
    <t>Definir a Política e Metodologia de gestão de Riscos de Integridade</t>
  </si>
  <si>
    <t>Realizar Piloto de Aplicação da Polítia e Metodologia de Gestão de Riscos de Integridade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</si>
</sst>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[&lt;=9999999]#####\-####;\(##\)\ #####\-####"/>
    <numFmt numFmtId="166" formatCode="&quot;R$&quot;\ #,##0.00"/>
    <numFmt numFmtId="167" formatCode="&quot;R$&quot;#,##0.00"/>
    <numFmt numFmtId="168" formatCode="0.0%"/>
  </numFmts>
  <fonts count="5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8"/>
      <color rgb="FF333333"/>
      <name val="Calibri"/>
      <family val="2"/>
      <scheme val="minor"/>
    </font>
    <font>
      <sz val="26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4"/>
      <color rgb="FFFFF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40"/>
      <color rgb="FF333333"/>
      <name val="Calibri (Corpo)"/>
    </font>
    <font>
      <b/>
      <sz val="12"/>
      <color theme="1"/>
      <name val="Calibri (Corpo)"/>
    </font>
    <font>
      <u/>
      <sz val="12"/>
      <color theme="1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2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Rockwell"/>
      <family val="1"/>
    </font>
    <font>
      <b/>
      <sz val="10.5"/>
      <color theme="1"/>
      <name val="Rockwell"/>
      <family val="1"/>
    </font>
    <font>
      <b/>
      <sz val="7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ck">
        <color theme="0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0691854609822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 style="thick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43" fillId="0" borderId="0" applyFont="0" applyFill="0" applyBorder="0" applyAlignment="0" applyProtection="0"/>
    <xf numFmtId="164" fontId="43" fillId="0" borderId="0"/>
  </cellStyleXfs>
  <cellXfs count="176">
    <xf numFmtId="0" fontId="0" fillId="0" borderId="0" xfId="0"/>
    <xf numFmtId="0" fontId="0" fillId="4" borderId="0" xfId="0" applyFill="1" applyBorder="1" applyProtection="1"/>
    <xf numFmtId="0" fontId="25" fillId="4" borderId="0" xfId="1" applyFont="1" applyFill="1" applyBorder="1" applyAlignment="1" applyProtection="1">
      <alignment horizontal="center" vertical="center" wrapText="1"/>
    </xf>
    <xf numFmtId="0" fontId="23" fillId="4" borderId="0" xfId="1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2" borderId="0" xfId="0" applyFill="1" applyAlignment="1" applyProtection="1">
      <alignment horizontal="right" indent="1"/>
    </xf>
    <xf numFmtId="0" fontId="25" fillId="0" borderId="0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Protection="1"/>
    <xf numFmtId="0" fontId="27" fillId="4" borderId="0" xfId="1" applyFont="1" applyFill="1" applyAlignment="1" applyProtection="1">
      <alignment horizontal="center" vertical="center"/>
    </xf>
    <xf numFmtId="0" fontId="2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wrapText="1"/>
    </xf>
    <xf numFmtId="0" fontId="32" fillId="0" borderId="0" xfId="0" applyFont="1" applyBorder="1" applyAlignment="1" applyProtection="1">
      <alignment horizontal="left" vertical="center" indent="1"/>
    </xf>
    <xf numFmtId="0" fontId="31" fillId="0" borderId="0" xfId="0" applyFont="1" applyFill="1" applyBorder="1" applyAlignment="1" applyProtection="1">
      <alignment horizontal="left" vertical="center" wrapText="1" indent="1"/>
    </xf>
    <xf numFmtId="0" fontId="0" fillId="0" borderId="0" xfId="0" applyFill="1" applyBorder="1" applyAlignment="1" applyProtection="1">
      <alignment horizontal="left" indent="1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/>
    <xf numFmtId="0" fontId="0" fillId="0" borderId="0" xfId="0" applyAlignment="1" applyProtection="1"/>
    <xf numFmtId="0" fontId="37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3" borderId="1" xfId="0" applyFill="1" applyBorder="1" applyProtection="1"/>
    <xf numFmtId="0" fontId="28" fillId="3" borderId="1" xfId="0" applyFont="1" applyFill="1" applyBorder="1" applyAlignment="1" applyProtection="1">
      <alignment horizontal="left" vertical="center" indent="1"/>
    </xf>
    <xf numFmtId="0" fontId="24" fillId="0" borderId="0" xfId="1" applyAlignment="1" applyProtection="1">
      <alignment horizontal="left" vertical="center"/>
    </xf>
    <xf numFmtId="0" fontId="41" fillId="5" borderId="5" xfId="0" applyFont="1" applyFill="1" applyBorder="1" applyAlignment="1" applyProtection="1">
      <alignment horizontal="left" vertical="center" wrapText="1" indent="1"/>
    </xf>
    <xf numFmtId="0" fontId="20" fillId="0" borderId="10" xfId="0" applyNumberFormat="1" applyFont="1" applyFill="1" applyBorder="1" applyAlignment="1" applyProtection="1">
      <alignment horizontal="left" vertical="center" indent="1"/>
      <protection locked="0"/>
    </xf>
    <xf numFmtId="0" fontId="20" fillId="3" borderId="8" xfId="0" applyNumberFormat="1" applyFont="1" applyFill="1" applyBorder="1" applyAlignment="1" applyProtection="1">
      <alignment horizontal="left" vertical="center" wrapText="1" indent="1"/>
    </xf>
    <xf numFmtId="0" fontId="20" fillId="3" borderId="12" xfId="0" applyNumberFormat="1" applyFont="1" applyFill="1" applyBorder="1" applyAlignment="1" applyProtection="1">
      <alignment horizontal="left" vertical="center" wrapText="1" indent="1"/>
    </xf>
    <xf numFmtId="1" fontId="20" fillId="3" borderId="8" xfId="0" applyNumberFormat="1" applyFont="1" applyFill="1" applyBorder="1" applyAlignment="1" applyProtection="1">
      <alignment horizontal="left" vertical="center" wrapText="1" indent="1"/>
    </xf>
    <xf numFmtId="0" fontId="46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 indent="1"/>
    </xf>
    <xf numFmtId="0" fontId="0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horizontal="center"/>
    </xf>
    <xf numFmtId="0" fontId="42" fillId="0" borderId="0" xfId="0" applyFont="1" applyFill="1" applyBorder="1" applyProtection="1"/>
    <xf numFmtId="0" fontId="0" fillId="0" borderId="0" xfId="0" applyFont="1" applyBorder="1" applyAlignment="1" applyProtection="1">
      <alignment horizontal="left" indent="1"/>
    </xf>
    <xf numFmtId="0" fontId="19" fillId="0" borderId="10" xfId="0" applyNumberFormat="1" applyFont="1" applyFill="1" applyBorder="1" applyAlignment="1" applyProtection="1">
      <alignment horizontal="left" vertical="center" indent="1"/>
      <protection locked="0"/>
    </xf>
    <xf numFmtId="0" fontId="20" fillId="3" borderId="7" xfId="0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Fill="1" applyBorder="1" applyProtection="1"/>
    <xf numFmtId="0" fontId="0" fillId="2" borderId="0" xfId="0" applyFill="1" applyProtection="1"/>
    <xf numFmtId="0" fontId="27" fillId="4" borderId="0" xfId="1" applyFont="1" applyFill="1" applyAlignment="1" applyProtection="1">
      <alignment horizontal="left" vertical="center" indent="1"/>
    </xf>
    <xf numFmtId="0" fontId="25" fillId="0" borderId="1" xfId="0" applyFont="1" applyFill="1" applyBorder="1" applyAlignment="1" applyProtection="1">
      <alignment horizontal="left" vertical="center" wrapText="1" indent="1"/>
    </xf>
    <xf numFmtId="0" fontId="28" fillId="0" borderId="0" xfId="0" applyFont="1" applyAlignment="1" applyProtection="1">
      <alignment horizontal="left" vertical="center" indent="1"/>
    </xf>
    <xf numFmtId="14" fontId="18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14" fontId="1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49" fillId="0" borderId="23" xfId="1" applyNumberFormat="1" applyFont="1" applyFill="1" applyBorder="1" applyAlignment="1" applyProtection="1">
      <alignment horizontal="left" vertical="center" wrapText="1" indent="1"/>
      <protection locked="0"/>
    </xf>
    <xf numFmtId="14" fontId="18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41" fillId="6" borderId="5" xfId="0" applyFont="1" applyFill="1" applyBorder="1" applyAlignment="1" applyProtection="1">
      <alignment horizontal="left" vertical="center" wrapText="1" indent="1"/>
    </xf>
    <xf numFmtId="0" fontId="47" fillId="0" borderId="0" xfId="0" applyFont="1" applyFill="1" applyBorder="1" applyProtection="1"/>
    <xf numFmtId="14" fontId="20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4" fontId="20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" fontId="20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20" fillId="3" borderId="20" xfId="0" applyNumberFormat="1" applyFont="1" applyFill="1" applyBorder="1" applyAlignment="1" applyProtection="1">
      <alignment horizontal="left" vertical="center" wrapText="1" indent="1"/>
    </xf>
    <xf numFmtId="14" fontId="20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" fontId="20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center"/>
    </xf>
    <xf numFmtId="10" fontId="20" fillId="3" borderId="9" xfId="0" applyNumberFormat="1" applyFont="1" applyFill="1" applyBorder="1" applyAlignment="1" applyProtection="1">
      <alignment horizontal="left" vertical="center" wrapText="1" indent="1"/>
    </xf>
    <xf numFmtId="14" fontId="1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7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14" fontId="20" fillId="3" borderId="12" xfId="0" applyNumberFormat="1" applyFont="1" applyFill="1" applyBorder="1" applyAlignment="1" applyProtection="1">
      <alignment horizontal="left" vertical="center" wrapText="1" indent="1"/>
    </xf>
    <xf numFmtId="14" fontId="20" fillId="3" borderId="20" xfId="0" applyNumberFormat="1" applyFont="1" applyFill="1" applyBorder="1" applyAlignment="1" applyProtection="1">
      <alignment horizontal="left" vertical="center" wrapText="1" indent="1"/>
    </xf>
    <xf numFmtId="0" fontId="1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4" fontId="1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0" fillId="3" borderId="18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 applyProtection="1"/>
    <xf numFmtId="14" fontId="20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" fontId="20" fillId="3" borderId="26" xfId="0" applyNumberFormat="1" applyFont="1" applyFill="1" applyBorder="1" applyAlignment="1" applyProtection="1">
      <alignment horizontal="left" vertical="center" wrapText="1" indent="1"/>
    </xf>
    <xf numFmtId="1" fontId="20" fillId="3" borderId="20" xfId="0" applyNumberFormat="1" applyFont="1" applyFill="1" applyBorder="1" applyAlignment="1" applyProtection="1">
      <alignment horizontal="left" vertical="center" wrapText="1" indent="1"/>
    </xf>
    <xf numFmtId="0" fontId="41" fillId="5" borderId="6" xfId="0" applyFont="1" applyFill="1" applyBorder="1" applyAlignment="1" applyProtection="1">
      <alignment horizontal="left" vertical="center" wrapText="1" indent="1"/>
    </xf>
    <xf numFmtId="9" fontId="20" fillId="3" borderId="12" xfId="3" applyFont="1" applyFill="1" applyBorder="1" applyAlignment="1" applyProtection="1">
      <alignment horizontal="left" vertical="center" wrapText="1" indent="1"/>
    </xf>
    <xf numFmtId="166" fontId="16" fillId="3" borderId="27" xfId="0" applyNumberFormat="1" applyFont="1" applyFill="1" applyBorder="1" applyAlignment="1" applyProtection="1">
      <alignment horizontal="left" vertical="center" wrapText="1" indent="1"/>
    </xf>
    <xf numFmtId="166" fontId="16" fillId="3" borderId="18" xfId="0" applyNumberFormat="1" applyFont="1" applyFill="1" applyBorder="1" applyAlignment="1" applyProtection="1">
      <alignment horizontal="left" vertical="center" wrapText="1" indent="1"/>
    </xf>
    <xf numFmtId="166" fontId="20" fillId="3" borderId="28" xfId="0" applyNumberFormat="1" applyFont="1" applyFill="1" applyBorder="1" applyAlignment="1" applyProtection="1">
      <alignment horizontal="left" vertical="center" wrapText="1" indent="1"/>
    </xf>
    <xf numFmtId="166" fontId="20" fillId="3" borderId="12" xfId="0" applyNumberFormat="1" applyFont="1" applyFill="1" applyBorder="1" applyAlignment="1" applyProtection="1">
      <alignment horizontal="left" vertical="center" wrapText="1" indent="1"/>
    </xf>
    <xf numFmtId="166" fontId="20" fillId="3" borderId="28" xfId="3" applyNumberFormat="1" applyFont="1" applyFill="1" applyBorder="1" applyAlignment="1" applyProtection="1">
      <alignment horizontal="left" vertical="center" wrapText="1" indent="1"/>
    </xf>
    <xf numFmtId="166" fontId="20" fillId="3" borderId="12" xfId="3" applyNumberFormat="1" applyFont="1" applyFill="1" applyBorder="1" applyAlignment="1" applyProtection="1">
      <alignment horizontal="left" vertical="center" wrapText="1" indent="1"/>
    </xf>
    <xf numFmtId="0" fontId="50" fillId="7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wrapText="1"/>
    </xf>
    <xf numFmtId="0" fontId="25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167" fontId="23" fillId="0" borderId="0" xfId="0" applyNumberFormat="1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left" vertical="center" indent="1"/>
    </xf>
    <xf numFmtId="0" fontId="51" fillId="0" borderId="0" xfId="0" applyFont="1" applyFill="1" applyBorder="1" applyAlignment="1" applyProtection="1">
      <alignment horizontal="left" indent="1"/>
    </xf>
    <xf numFmtId="0" fontId="51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center"/>
    </xf>
    <xf numFmtId="167" fontId="46" fillId="0" borderId="0" xfId="0" applyNumberFormat="1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left" indent="1"/>
    </xf>
    <xf numFmtId="0" fontId="0" fillId="0" borderId="0" xfId="0" applyFont="1" applyFill="1" applyAlignment="1" applyProtection="1">
      <alignment horizontal="left" indent="1"/>
    </xf>
    <xf numFmtId="0" fontId="0" fillId="0" borderId="0" xfId="0" applyFont="1" applyAlignment="1" applyProtection="1">
      <alignment horizontal="center"/>
    </xf>
    <xf numFmtId="167" fontId="23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left" indent="1"/>
    </xf>
    <xf numFmtId="0" fontId="0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left" indent="1"/>
    </xf>
    <xf numFmtId="1" fontId="20" fillId="3" borderId="11" xfId="0" applyNumberFormat="1" applyFont="1" applyFill="1" applyBorder="1" applyAlignment="1" applyProtection="1">
      <alignment horizontal="left" vertical="center" wrapText="1" indent="1"/>
    </xf>
    <xf numFmtId="9" fontId="20" fillId="3" borderId="11" xfId="3" applyFont="1" applyFill="1" applyBorder="1" applyAlignment="1" applyProtection="1">
      <alignment horizontal="left" vertical="center" wrapText="1" indent="1"/>
    </xf>
    <xf numFmtId="0" fontId="41" fillId="5" borderId="30" xfId="0" applyFont="1" applyFill="1" applyBorder="1" applyAlignment="1" applyProtection="1">
      <alignment horizontal="left" vertical="center" wrapText="1" indent="1"/>
    </xf>
    <xf numFmtId="1" fontId="16" fillId="3" borderId="16" xfId="0" applyNumberFormat="1" applyFont="1" applyFill="1" applyBorder="1" applyAlignment="1" applyProtection="1">
      <alignment horizontal="left" vertical="center" wrapText="1" indent="1"/>
    </xf>
    <xf numFmtId="1" fontId="16" fillId="3" borderId="13" xfId="0" applyNumberFormat="1" applyFont="1" applyFill="1" applyBorder="1" applyAlignment="1" applyProtection="1">
      <alignment horizontal="left" vertical="center" wrapText="1" indent="1"/>
    </xf>
    <xf numFmtId="0" fontId="41" fillId="6" borderId="14" xfId="0" applyFont="1" applyFill="1" applyBorder="1" applyAlignment="1" applyProtection="1">
      <alignment horizontal="left" vertical="center" wrapText="1" indent="1"/>
    </xf>
    <xf numFmtId="0" fontId="25" fillId="0" borderId="0" xfId="0" applyFont="1" applyFill="1" applyBorder="1" applyAlignment="1" applyProtection="1"/>
    <xf numFmtId="0" fontId="2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6" fontId="18" fillId="0" borderId="18" xfId="0" applyNumberFormat="1" applyFont="1" applyFill="1" applyBorder="1" applyAlignment="1" applyProtection="1">
      <alignment horizontal="left" vertical="center" indent="1"/>
      <protection locked="0"/>
    </xf>
    <xf numFmtId="166" fontId="18" fillId="0" borderId="12" xfId="0" applyNumberFormat="1" applyFont="1" applyFill="1" applyBorder="1" applyAlignment="1" applyProtection="1">
      <alignment horizontal="left" vertical="center" indent="1"/>
      <protection locked="0"/>
    </xf>
    <xf numFmtId="0" fontId="20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6" fontId="23" fillId="0" borderId="0" xfId="0" applyNumberFormat="1" applyFont="1" applyFill="1" applyBorder="1" applyAlignment="1" applyProtection="1">
      <alignment horizontal="center"/>
    </xf>
    <xf numFmtId="0" fontId="41" fillId="6" borderId="24" xfId="0" applyFont="1" applyFill="1" applyBorder="1" applyAlignment="1" applyProtection="1">
      <alignment vertical="center" wrapText="1"/>
    </xf>
    <xf numFmtId="0" fontId="41" fillId="6" borderId="15" xfId="0" applyFont="1" applyFill="1" applyBorder="1" applyAlignment="1" applyProtection="1">
      <alignment vertical="center" wrapText="1"/>
    </xf>
    <xf numFmtId="1" fontId="0" fillId="0" borderId="0" xfId="0" applyNumberFormat="1" applyFill="1" applyBorder="1" applyProtection="1"/>
    <xf numFmtId="0" fontId="44" fillId="8" borderId="6" xfId="0" applyFont="1" applyFill="1" applyBorder="1" applyAlignment="1" applyProtection="1">
      <alignment horizontal="left" vertical="center" wrapText="1" indent="1"/>
    </xf>
    <xf numFmtId="166" fontId="44" fillId="8" borderId="5" xfId="0" applyNumberFormat="1" applyFont="1" applyFill="1" applyBorder="1" applyAlignment="1" applyProtection="1">
      <alignment horizontal="left" vertical="center" wrapText="1" indent="1"/>
    </xf>
    <xf numFmtId="0" fontId="52" fillId="0" borderId="0" xfId="0" applyFont="1" applyFill="1" applyBorder="1" applyAlignment="1" applyProtection="1">
      <alignment horizontal="left" vertical="center" indent="1"/>
    </xf>
    <xf numFmtId="0" fontId="52" fillId="0" borderId="0" xfId="0" applyFont="1" applyFill="1" applyBorder="1" applyAlignment="1" applyProtection="1">
      <alignment vertical="center"/>
    </xf>
    <xf numFmtId="0" fontId="14" fillId="0" borderId="7" xfId="0" applyNumberFormat="1" applyFont="1" applyFill="1" applyBorder="1" applyAlignment="1" applyProtection="1">
      <alignment horizontal="left" vertical="center" indent="1"/>
      <protection locked="0"/>
    </xf>
    <xf numFmtId="0" fontId="14" fillId="0" borderId="10" xfId="0" applyNumberFormat="1" applyFont="1" applyFill="1" applyBorder="1" applyAlignment="1" applyProtection="1">
      <alignment horizontal="left" vertical="center" indent="1"/>
      <protection locked="0"/>
    </xf>
    <xf numFmtId="14" fontId="14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4" fontId="24" fillId="0" borderId="21" xfId="1" applyNumberFormat="1" applyFill="1" applyBorder="1" applyAlignment="1" applyProtection="1">
      <alignment horizontal="left" vertical="center" wrapText="1" indent="1"/>
      <protection locked="0"/>
    </xf>
    <xf numFmtId="0" fontId="14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4" fontId="14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24" fillId="0" borderId="23" xfId="1" applyNumberFormat="1" applyFill="1" applyBorder="1" applyAlignment="1" applyProtection="1">
      <alignment horizontal="left" vertical="center" wrapText="1" indent="1"/>
      <protection locked="0"/>
    </xf>
    <xf numFmtId="14" fontId="13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3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3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5" fontId="12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1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0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54" fillId="0" borderId="0" xfId="0" applyFont="1" applyAlignment="1">
      <alignment horizontal="left" vertical="center" indent="8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53" fillId="0" borderId="0" xfId="0" applyFont="1" applyAlignment="1">
      <alignment vertical="center" wrapText="1"/>
    </xf>
    <xf numFmtId="49" fontId="53" fillId="0" borderId="0" xfId="0" applyNumberFormat="1" applyFont="1" applyAlignment="1">
      <alignment vertical="top" wrapText="1"/>
    </xf>
    <xf numFmtId="0" fontId="6" fillId="3" borderId="12" xfId="0" applyNumberFormat="1" applyFont="1" applyFill="1" applyBorder="1" applyAlignment="1" applyProtection="1">
      <alignment horizontal="left" vertical="center" wrapText="1" indent="1"/>
    </xf>
    <xf numFmtId="0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vertical="top" wrapText="1"/>
    </xf>
    <xf numFmtId="0" fontId="5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2" xfId="0" applyNumberFormat="1" applyFont="1" applyFill="1" applyBorder="1" applyAlignment="1" applyProtection="1">
      <alignment horizontal="left" vertical="center" wrapText="1" indent="1"/>
    </xf>
    <xf numFmtId="0" fontId="3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1" fillId="6" borderId="14" xfId="0" applyFont="1" applyFill="1" applyBorder="1" applyAlignment="1" applyProtection="1">
      <alignment horizontal="left" vertical="center" wrapText="1" indent="1"/>
    </xf>
    <xf numFmtId="0" fontId="41" fillId="6" borderId="15" xfId="0" applyFont="1" applyFill="1" applyBorder="1" applyAlignment="1" applyProtection="1">
      <alignment horizontal="left" vertical="center" wrapText="1" indent="1"/>
    </xf>
    <xf numFmtId="0" fontId="41" fillId="6" borderId="6" xfId="0" applyFont="1" applyFill="1" applyBorder="1" applyAlignment="1" applyProtection="1">
      <alignment horizontal="left" vertical="center" wrapText="1" indent="1"/>
    </xf>
    <xf numFmtId="0" fontId="41" fillId="6" borderId="17" xfId="0" applyFont="1" applyFill="1" applyBorder="1" applyAlignment="1" applyProtection="1">
      <alignment horizontal="left" vertical="center" wrapText="1" indent="1"/>
    </xf>
    <xf numFmtId="168" fontId="48" fillId="3" borderId="2" xfId="3" applyNumberFormat="1" applyFont="1" applyFill="1" applyBorder="1" applyAlignment="1" applyProtection="1">
      <alignment horizontal="center" vertical="center" wrapText="1"/>
    </xf>
    <xf numFmtId="168" fontId="48" fillId="3" borderId="4" xfId="3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Border="1" applyAlignment="1" applyProtection="1">
      <alignment horizontal="left" vertical="center" indent="1"/>
    </xf>
    <xf numFmtId="1" fontId="48" fillId="3" borderId="29" xfId="0" applyNumberFormat="1" applyFont="1" applyFill="1" applyBorder="1" applyAlignment="1" applyProtection="1">
      <alignment horizontal="center" vertical="center"/>
    </xf>
    <xf numFmtId="1" fontId="48" fillId="3" borderId="10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21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39" fillId="0" borderId="0" xfId="0" applyFont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 indent="1"/>
    </xf>
    <xf numFmtId="0" fontId="21" fillId="0" borderId="3" xfId="0" applyFont="1" applyBorder="1" applyAlignment="1" applyProtection="1">
      <alignment horizontal="left" vertical="center" wrapText="1" indent="1"/>
    </xf>
    <xf numFmtId="0" fontId="21" fillId="0" borderId="4" xfId="0" applyFont="1" applyBorder="1" applyAlignment="1" applyProtection="1">
      <alignment horizontal="left" vertical="center" wrapText="1" indent="1"/>
    </xf>
    <xf numFmtId="0" fontId="22" fillId="0" borderId="0" xfId="0" applyFont="1" applyAlignment="1" applyProtection="1">
      <alignment horizontal="left" vertical="center" wrapText="1" indent="1"/>
    </xf>
    <xf numFmtId="0" fontId="30" fillId="0" borderId="0" xfId="0" applyFont="1" applyAlignment="1" applyProtection="1">
      <alignment horizontal="left" vertical="center" wrapText="1" indent="1"/>
    </xf>
  </cellXfs>
  <cellStyles count="5">
    <cellStyle name="Hiperlink" xfId="1" builtinId="8"/>
    <cellStyle name="Hiperlink Visitado" xfId="2" builtinId="9" hidden="1"/>
    <cellStyle name="Normal" xfId="0" builtinId="0"/>
    <cellStyle name="Normal 2" xfId="4"/>
    <cellStyle name="Porcentagem" xfId="3" builtinId="5"/>
  </cellStyles>
  <dxfs count="78"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2B800"/>
        </patternFill>
      </fill>
    </dxf>
    <dxf>
      <font>
        <color rgb="FFF0462E"/>
      </font>
      <fill>
        <patternFill patternType="none">
          <bgColor auto="1"/>
        </patternFill>
      </fill>
    </dxf>
    <dxf>
      <font>
        <color rgb="FF55B03E"/>
      </font>
      <fill>
        <patternFill patternType="none">
          <bgColor auto="1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2B800"/>
        </patternFill>
      </fill>
    </dxf>
    <dxf>
      <font>
        <color rgb="FFF0462E"/>
      </font>
      <fill>
        <patternFill patternType="none">
          <bgColor auto="1"/>
        </patternFill>
      </fill>
    </dxf>
    <dxf>
      <font>
        <color rgb="FF55B03E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2B8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2B800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46800"/>
        </patternFill>
      </fill>
    </dxf>
    <dxf>
      <font>
        <color theme="0"/>
      </font>
      <fill>
        <patternFill>
          <bgColor rgb="FFF2B800"/>
        </patternFill>
      </fill>
    </dxf>
    <dxf>
      <font>
        <color theme="0"/>
      </font>
      <fill>
        <patternFill>
          <bgColor rgb="FF55B03E"/>
        </patternFill>
      </fill>
    </dxf>
  </dxfs>
  <tableStyles count="0" defaultTableStyle="TableStyleMedium9" defaultPivotStyle="PivotStyleMedium7"/>
  <colors>
    <mruColors>
      <color rgb="FF55B03E"/>
      <color rgb="FF6699CC"/>
      <color rgb="FFF0462E"/>
      <color rgb="FF0562C1"/>
      <color rgb="FFFF9300"/>
      <color rgb="FFF2B800"/>
      <color rgb="FFF46800"/>
      <color rgb="FFE71919"/>
      <color rgb="FF566DCE"/>
      <color rgb="FF9ED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388043962290208E-2"/>
          <c:y val="5.8875987026210559E-2"/>
          <c:w val="0.97526753352796303"/>
          <c:h val="0.56457609060430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REL_pa!$C$15</c:f>
              <c:strCache>
                <c:ptCount val="1"/>
                <c:pt idx="0">
                  <c:v>Planos de ação planejados</c:v>
                </c:pt>
              </c:strCache>
            </c:strRef>
          </c:tx>
          <c:spPr>
            <a:solidFill>
              <a:srgbClr val="6699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REL_pa!$D$15:$O$15</c:f>
              <c:numCache>
                <c:formatCode>0</c:formatCode>
                <c:ptCount val="12"/>
                <c:pt idx="0">
                  <c:v>0</c:v>
                </c:pt>
                <c:pt idx="1">
                  <c:v>16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7-4428-AFE3-812358E3BDAE}"/>
            </c:ext>
          </c:extLst>
        </c:ser>
        <c:ser>
          <c:idx val="1"/>
          <c:order val="1"/>
          <c:tx>
            <c:strRef>
              <c:f>REL_pa!$C$16</c:f>
              <c:strCache>
                <c:ptCount val="1"/>
                <c:pt idx="0">
                  <c:v>Planos de ação concluídos</c:v>
                </c:pt>
              </c:strCache>
            </c:strRef>
          </c:tx>
          <c:spPr>
            <a:solidFill>
              <a:srgbClr val="55B03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REL_pa!$D$16:$O$16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7-4428-AFE3-812358E3BD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273270271"/>
        <c:axId val="1269593871"/>
      </c:barChart>
      <c:catAx>
        <c:axId val="127327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9593871"/>
        <c:crosses val="autoZero"/>
        <c:auto val="1"/>
        <c:lblAlgn val="ctr"/>
        <c:lblOffset val="100"/>
        <c:noMultiLvlLbl val="0"/>
      </c:catAx>
      <c:valAx>
        <c:axId val="1269593871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273270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7872972832027E-3"/>
          <c:y val="5.8875671868956411E-2"/>
          <c:w val="0.97877467799968709"/>
          <c:h val="0.7417645416326216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REL_pa!$C$17</c:f>
              <c:strCache>
                <c:ptCount val="1"/>
                <c:pt idx="0">
                  <c:v>Percentual de conclusão</c:v>
                </c:pt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5="http://schemas.microsoft.com/office/drawing/2012/chart"/>
            </c:strRef>
          </c:cat>
          <c:val>
            <c:numRef>
              <c:f>REL_pa!$D$17:$O$17</c:f>
              <c:numCache>
                <c:formatCode>0%</c:formatCode>
                <c:ptCount val="12"/>
                <c:pt idx="0">
                  <c:v>0</c:v>
                </c:pt>
                <c:pt idx="1">
                  <c:v>6.25E-2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BEB0-4877-9D1E-1B92557D17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73270271"/>
        <c:axId val="126959387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REL_pa!$C$15</c15:sqref>
                        </c15:formulaRef>
                      </c:ext>
                    </c:extLst>
                    <c:strCache>
                      <c:ptCount val="1"/>
                      <c:pt idx="0">
                        <c:v>Planos de ação planejados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REL_pa!$D$14:$O$14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REL_pa!$D$15:$O$15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EB0-4877-9D1E-1B92557D174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REL_pa!$C$16</c15:sqref>
                        </c15:formulaRef>
                      </c:ext>
                    </c:extLst>
                    <c:strCache>
                      <c:ptCount val="1"/>
                      <c:pt idx="0">
                        <c:v>Planos de ação concluídos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REL_pa!$D$14:$O$14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REL_pa!$D$16:$O$16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EB0-4877-9D1E-1B92557D1744}"/>
                  </c:ext>
                </c:extLst>
              </c15:ser>
            </c15:filteredBarSeries>
          </c:ext>
        </c:extLst>
      </c:barChart>
      <c:catAx>
        <c:axId val="127327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9593871"/>
        <c:crosses val="autoZero"/>
        <c:auto val="1"/>
        <c:lblAlgn val="ctr"/>
        <c:lblOffset val="100"/>
        <c:noMultiLvlLbl val="0"/>
      </c:catAx>
      <c:valAx>
        <c:axId val="126959387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73270271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388043962290208E-2"/>
          <c:y val="5.8875987026210559E-2"/>
          <c:w val="0.97526753352796303"/>
          <c:h val="0.56457609060430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REL_pa!$C$15</c:f>
              <c:strCache>
                <c:ptCount val="1"/>
                <c:pt idx="0">
                  <c:v>Planos de ação planejados</c:v>
                </c:pt>
              </c:strCache>
            </c:strRef>
          </c:tx>
          <c:spPr>
            <a:solidFill>
              <a:srgbClr val="6699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REL_pa!$D$15:$O$15</c:f>
              <c:numCache>
                <c:formatCode>0</c:formatCode>
                <c:ptCount val="12"/>
                <c:pt idx="0">
                  <c:v>0</c:v>
                </c:pt>
                <c:pt idx="1">
                  <c:v>16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2-4919-96E1-F71CC965CDEE}"/>
            </c:ext>
          </c:extLst>
        </c:ser>
        <c:ser>
          <c:idx val="1"/>
          <c:order val="1"/>
          <c:tx>
            <c:strRef>
              <c:f>REL_pa!$C$16</c:f>
              <c:strCache>
                <c:ptCount val="1"/>
                <c:pt idx="0">
                  <c:v>Planos de ação concluídos</c:v>
                </c:pt>
              </c:strCache>
            </c:strRef>
          </c:tx>
          <c:spPr>
            <a:solidFill>
              <a:srgbClr val="55B03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REL_pa!$D$16:$O$16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2-4919-96E1-F71CC965C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273270271"/>
        <c:axId val="1269593871"/>
      </c:barChart>
      <c:catAx>
        <c:axId val="127327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9593871"/>
        <c:crosses val="autoZero"/>
        <c:auto val="1"/>
        <c:lblAlgn val="ctr"/>
        <c:lblOffset val="100"/>
        <c:noMultiLvlLbl val="0"/>
      </c:catAx>
      <c:valAx>
        <c:axId val="1269593871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273270271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L_pa!A1"/><Relationship Id="rId7" Type="http://schemas.openxmlformats.org/officeDocument/2006/relationships/hyperlink" Target="#DASH!A1"/><Relationship Id="rId2" Type="http://schemas.openxmlformats.org/officeDocument/2006/relationships/hyperlink" Target="#CAD_a!A1"/><Relationship Id="rId1" Type="http://schemas.openxmlformats.org/officeDocument/2006/relationships/hyperlink" Target="#CAD_f!A1"/><Relationship Id="rId6" Type="http://schemas.openxmlformats.org/officeDocument/2006/relationships/hyperlink" Target="#EXE!A1"/><Relationship Id="rId5" Type="http://schemas.openxmlformats.org/officeDocument/2006/relationships/hyperlink" Target="#'5W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5W'!A1"/><Relationship Id="rId3" Type="http://schemas.openxmlformats.org/officeDocument/2006/relationships/hyperlink" Target="#SUG!A1"/><Relationship Id="rId7" Type="http://schemas.openxmlformats.org/officeDocument/2006/relationships/hyperlink" Target="#CAD_f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image" Target="../media/image1.png"/><Relationship Id="rId5" Type="http://schemas.openxmlformats.org/officeDocument/2006/relationships/hyperlink" Target="#REL_pa!A1"/><Relationship Id="rId10" Type="http://schemas.openxmlformats.org/officeDocument/2006/relationships/hyperlink" Target="#DASH!A1"/><Relationship Id="rId4" Type="http://schemas.openxmlformats.org/officeDocument/2006/relationships/hyperlink" Target="#LUZ!A1"/><Relationship Id="rId9" Type="http://schemas.openxmlformats.org/officeDocument/2006/relationships/hyperlink" Target="#EXE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13" Type="http://schemas.openxmlformats.org/officeDocument/2006/relationships/image" Target="../media/image1.png"/><Relationship Id="rId3" Type="http://schemas.openxmlformats.org/officeDocument/2006/relationships/hyperlink" Target="https://luz.vc/planilhas-avancadas/planilha-de-plano-de-negocios-excel?utm_source=produtos&amp;utm_medium=referral&amp;utm_campaign=5w2h4" TargetMode="External"/><Relationship Id="rId7" Type="http://schemas.openxmlformats.org/officeDocument/2006/relationships/hyperlink" Target="https://luz.vc/planilhas-empresariais/planilha-de-planejamento-estrategico-excel?utm_source=produtos&amp;utm_medium=referral&amp;utm_campaign=5w2h4" TargetMode="External"/><Relationship Id="rId12" Type="http://schemas.openxmlformats.org/officeDocument/2006/relationships/hyperlink" Target="#REL_pa!A1"/><Relationship Id="rId17" Type="http://schemas.openxmlformats.org/officeDocument/2006/relationships/hyperlink" Target="#DASH!A1"/><Relationship Id="rId2" Type="http://schemas.openxmlformats.org/officeDocument/2006/relationships/hyperlink" Target="https://cursos.luz.vc/?utm_source=referral&amp;utm_medium=produtos&amp;utm_campaign=5w2h4" TargetMode="External"/><Relationship Id="rId16" Type="http://schemas.openxmlformats.org/officeDocument/2006/relationships/hyperlink" Target="#EXE!A1"/><Relationship Id="rId1" Type="http://schemas.openxmlformats.org/officeDocument/2006/relationships/hyperlink" Target="https://luz.vc/pacotes-de-planilhas/pacote-com-todas-as-planilhas-da-luz/?utm_source=referral&amp;utm_medium=produtos&amp;utm_campaign=5w2h4" TargetMode="External"/><Relationship Id="rId6" Type="http://schemas.openxmlformats.org/officeDocument/2006/relationships/hyperlink" Target="https://luz.vc/pacotes-de-planilhas/pacote-com-9-planilhas-de-financas-empresariais?utm_source=produtos&amp;utm_medium=referral&amp;utm_campaign=5w2h4" TargetMode="External"/><Relationship Id="rId11" Type="http://schemas.openxmlformats.org/officeDocument/2006/relationships/hyperlink" Target="#LUZ!A1"/><Relationship Id="rId5" Type="http://schemas.openxmlformats.org/officeDocument/2006/relationships/hyperlink" Target="https://luz.vc/planilhas-empresariais/planilha-de-analise-swot?utm_source=produtos&amp;utm_medium=referral&amp;utm_campaign=5w2h4" TargetMode="External"/><Relationship Id="rId15" Type="http://schemas.openxmlformats.org/officeDocument/2006/relationships/hyperlink" Target="#'5W'!A1"/><Relationship Id="rId10" Type="http://schemas.openxmlformats.org/officeDocument/2006/relationships/hyperlink" Target="#SUG!A1"/><Relationship Id="rId4" Type="http://schemas.openxmlformats.org/officeDocument/2006/relationships/hyperlink" Target="https://luz.vc/planilhas-empresariais/planilha-de-estudo-de-viabilidade-economica?utm_source=produtos&amp;utm_medium=referral&amp;utm_campaign=5w2h4" TargetMode="External"/><Relationship Id="rId9" Type="http://schemas.openxmlformats.org/officeDocument/2006/relationships/hyperlink" Target="#DUV!A1"/><Relationship Id="rId14" Type="http://schemas.openxmlformats.org/officeDocument/2006/relationships/hyperlink" Target="#CAD_f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hyperlink" Target="#SUG!A1"/><Relationship Id="rId18" Type="http://schemas.openxmlformats.org/officeDocument/2006/relationships/hyperlink" Target="#'5W'!A1"/><Relationship Id="rId3" Type="http://schemas.openxmlformats.org/officeDocument/2006/relationships/hyperlink" Target="https://luz.vc/?utm_source=referral&amp;utm_medium=produtos&amp;utm_campaign=5w2h4" TargetMode="External"/><Relationship Id="rId7" Type="http://schemas.openxmlformats.org/officeDocument/2006/relationships/hyperlink" Target="https://blog.luz.vc/?utm_source=referral&amp;utm_medium=produtos&amp;utm_campaign=5w2h4" TargetMode="External"/><Relationship Id="rId12" Type="http://schemas.openxmlformats.org/officeDocument/2006/relationships/hyperlink" Target="#DUV!A1"/><Relationship Id="rId17" Type="http://schemas.openxmlformats.org/officeDocument/2006/relationships/hyperlink" Target="#CAD_f!A1"/><Relationship Id="rId2" Type="http://schemas.openxmlformats.org/officeDocument/2006/relationships/image" Target="../media/image4.png"/><Relationship Id="rId16" Type="http://schemas.openxmlformats.org/officeDocument/2006/relationships/image" Target="../media/image1.png"/><Relationship Id="rId20" Type="http://schemas.openxmlformats.org/officeDocument/2006/relationships/hyperlink" Target="#DASH!A1"/><Relationship Id="rId1" Type="http://schemas.openxmlformats.org/officeDocument/2006/relationships/hyperlink" Target="https://cursos.luz.vc/?utm_source=referral&amp;utm_medium=produtos&amp;utm_campaign=5w2h4" TargetMode="External"/><Relationship Id="rId6" Type="http://schemas.openxmlformats.org/officeDocument/2006/relationships/image" Target="../media/image6.png"/><Relationship Id="rId11" Type="http://schemas.openxmlformats.org/officeDocument/2006/relationships/hyperlink" Target="#INI!A1"/><Relationship Id="rId5" Type="http://schemas.openxmlformats.org/officeDocument/2006/relationships/hyperlink" Target="https://slides.luz.vc/?utm_source=referral&amp;utm_medium=produtos&amp;utm_campaign=5w2h4" TargetMode="External"/><Relationship Id="rId15" Type="http://schemas.openxmlformats.org/officeDocument/2006/relationships/hyperlink" Target="#REL_pa!A1"/><Relationship Id="rId10" Type="http://schemas.openxmlformats.org/officeDocument/2006/relationships/image" Target="../media/image8.png"/><Relationship Id="rId19" Type="http://schemas.openxmlformats.org/officeDocument/2006/relationships/hyperlink" Target="#EXE!A1"/><Relationship Id="rId4" Type="http://schemas.openxmlformats.org/officeDocument/2006/relationships/image" Target="../media/image5.png"/><Relationship Id="rId9" Type="http://schemas.openxmlformats.org/officeDocument/2006/relationships/hyperlink" Target="https://documentos.luz.vc/?utm_source=referral&amp;utm_medium=produtos&amp;utm_campaign=5w2h4" TargetMode="External"/><Relationship Id="rId14" Type="http://schemas.openxmlformats.org/officeDocument/2006/relationships/hyperlink" Target="#LUZ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L_pa!A1"/><Relationship Id="rId7" Type="http://schemas.openxmlformats.org/officeDocument/2006/relationships/hyperlink" Target="#DASH!A1"/><Relationship Id="rId2" Type="http://schemas.openxmlformats.org/officeDocument/2006/relationships/hyperlink" Target="#CAD_a!A1"/><Relationship Id="rId1" Type="http://schemas.openxmlformats.org/officeDocument/2006/relationships/hyperlink" Target="#CAD_f!A1"/><Relationship Id="rId6" Type="http://schemas.openxmlformats.org/officeDocument/2006/relationships/hyperlink" Target="#EXE!A1"/><Relationship Id="rId5" Type="http://schemas.openxmlformats.org/officeDocument/2006/relationships/hyperlink" Target="#'5W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REL_pa!A1"/><Relationship Id="rId7" Type="http://schemas.openxmlformats.org/officeDocument/2006/relationships/hyperlink" Target="#INI!A1"/><Relationship Id="rId2" Type="http://schemas.openxmlformats.org/officeDocument/2006/relationships/hyperlink" Target="#'2H'!A1"/><Relationship Id="rId1" Type="http://schemas.openxmlformats.org/officeDocument/2006/relationships/hyperlink" Target="#'5W'!A1"/><Relationship Id="rId6" Type="http://schemas.openxmlformats.org/officeDocument/2006/relationships/hyperlink" Target="#DASH!A1"/><Relationship Id="rId5" Type="http://schemas.openxmlformats.org/officeDocument/2006/relationships/hyperlink" Target="#EXE!A1"/><Relationship Id="rId4" Type="http://schemas.openxmlformats.org/officeDocument/2006/relationships/hyperlink" Target="#CAD_f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L_pa!A1"/><Relationship Id="rId7" Type="http://schemas.openxmlformats.org/officeDocument/2006/relationships/hyperlink" Target="#DASH!A1"/><Relationship Id="rId2" Type="http://schemas.openxmlformats.org/officeDocument/2006/relationships/hyperlink" Target="#'2H'!A1"/><Relationship Id="rId1" Type="http://schemas.openxmlformats.org/officeDocument/2006/relationships/hyperlink" Target="#'5W'!A1"/><Relationship Id="rId6" Type="http://schemas.openxmlformats.org/officeDocument/2006/relationships/hyperlink" Target="#EXE!A1"/><Relationship Id="rId5" Type="http://schemas.openxmlformats.org/officeDocument/2006/relationships/hyperlink" Target="#CAD_f!A1"/><Relationship Id="rId4" Type="http://schemas.openxmlformats.org/officeDocument/2006/relationships/image" Target="../media/image1.png"/><Relationship Id="rId9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AD_f!A1"/><Relationship Id="rId7" Type="http://schemas.openxmlformats.org/officeDocument/2006/relationships/image" Target="../media/image2.png"/><Relationship Id="rId2" Type="http://schemas.openxmlformats.org/officeDocument/2006/relationships/hyperlink" Target="#REL_pa!A1"/><Relationship Id="rId1" Type="http://schemas.openxmlformats.org/officeDocument/2006/relationships/hyperlink" Target="#EXE!A1"/><Relationship Id="rId6" Type="http://schemas.openxmlformats.org/officeDocument/2006/relationships/hyperlink" Target="#INI!A1"/><Relationship Id="rId5" Type="http://schemas.openxmlformats.org/officeDocument/2006/relationships/hyperlink" Target="#DASH!A1"/><Relationship Id="rId4" Type="http://schemas.openxmlformats.org/officeDocument/2006/relationships/hyperlink" Target="#'5W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hyperlink" Target="#CAD_f!A1"/><Relationship Id="rId7" Type="http://schemas.openxmlformats.org/officeDocument/2006/relationships/hyperlink" Target="#INI!A1"/><Relationship Id="rId2" Type="http://schemas.openxmlformats.org/officeDocument/2006/relationships/hyperlink" Target="#REL_g!A1"/><Relationship Id="rId1" Type="http://schemas.openxmlformats.org/officeDocument/2006/relationships/hyperlink" Target="#REL_pa!A1"/><Relationship Id="rId6" Type="http://schemas.openxmlformats.org/officeDocument/2006/relationships/hyperlink" Target="#DASH!A1"/><Relationship Id="rId5" Type="http://schemas.openxmlformats.org/officeDocument/2006/relationships/hyperlink" Target="#EXE!A1"/><Relationship Id="rId4" Type="http://schemas.openxmlformats.org/officeDocument/2006/relationships/hyperlink" Target="#'5W'!A1"/><Relationship Id="rId9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image" Target="../media/image1.png"/><Relationship Id="rId7" Type="http://schemas.openxmlformats.org/officeDocument/2006/relationships/hyperlink" Target="#DASH!A1"/><Relationship Id="rId2" Type="http://schemas.openxmlformats.org/officeDocument/2006/relationships/hyperlink" Target="#REL_g!A1"/><Relationship Id="rId1" Type="http://schemas.openxmlformats.org/officeDocument/2006/relationships/hyperlink" Target="#REL_pa!A1"/><Relationship Id="rId6" Type="http://schemas.openxmlformats.org/officeDocument/2006/relationships/hyperlink" Target="#EXE!A1"/><Relationship Id="rId5" Type="http://schemas.openxmlformats.org/officeDocument/2006/relationships/hyperlink" Target="#'5W'!A1"/><Relationship Id="rId4" Type="http://schemas.openxmlformats.org/officeDocument/2006/relationships/hyperlink" Target="#CAD_f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REL_pa!A1"/><Relationship Id="rId7" Type="http://schemas.openxmlformats.org/officeDocument/2006/relationships/hyperlink" Target="#INI!A1"/><Relationship Id="rId2" Type="http://schemas.openxmlformats.org/officeDocument/2006/relationships/hyperlink" Target="#DASH!A1"/><Relationship Id="rId1" Type="http://schemas.openxmlformats.org/officeDocument/2006/relationships/chart" Target="../charts/chart2.xml"/><Relationship Id="rId6" Type="http://schemas.openxmlformats.org/officeDocument/2006/relationships/hyperlink" Target="#EXE!A1"/><Relationship Id="rId5" Type="http://schemas.openxmlformats.org/officeDocument/2006/relationships/hyperlink" Target="#'5W'!A1"/><Relationship Id="rId4" Type="http://schemas.openxmlformats.org/officeDocument/2006/relationships/hyperlink" Target="#CAD_f!A1"/><Relationship Id="rId9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EXE!A1"/><Relationship Id="rId3" Type="http://schemas.openxmlformats.org/officeDocument/2006/relationships/hyperlink" Target="#SUG!A1"/><Relationship Id="rId7" Type="http://schemas.openxmlformats.org/officeDocument/2006/relationships/hyperlink" Target="#'5W'!A1"/><Relationship Id="rId12" Type="http://schemas.openxmlformats.org/officeDocument/2006/relationships/image" Target="../media/image2.png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CAD_f!A1"/><Relationship Id="rId11" Type="http://schemas.openxmlformats.org/officeDocument/2006/relationships/image" Target="../media/image3.png"/><Relationship Id="rId5" Type="http://schemas.openxmlformats.org/officeDocument/2006/relationships/hyperlink" Target="#REL_pa!A1"/><Relationship Id="rId10" Type="http://schemas.openxmlformats.org/officeDocument/2006/relationships/hyperlink" Target="https://www.youtube.com/watch?v=RPZNi9Gb7DI" TargetMode="External"/><Relationship Id="rId4" Type="http://schemas.openxmlformats.org/officeDocument/2006/relationships/hyperlink" Target="#LUZ!A1"/><Relationship Id="rId9" Type="http://schemas.openxmlformats.org/officeDocument/2006/relationships/hyperlink" Target="#DAS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13" name="Retângulo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D84EA5-5A3F-4E8F-88DE-B7CB9A5A59DC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FUNCIONÁRIOS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3</xdr:col>
      <xdr:colOff>1017540</xdr:colOff>
      <xdr:row>2</xdr:row>
      <xdr:rowOff>6701</xdr:rowOff>
    </xdr:to>
    <xdr:sp macro="" textlink="">
      <xdr:nvSpPr>
        <xdr:cNvPr id="14" name="Retângul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2E49A5-2255-4685-8057-84B5A5F8350C}"/>
            </a:ext>
          </a:extLst>
        </xdr:cNvPr>
        <xdr:cNvSpPr/>
      </xdr:nvSpPr>
      <xdr:spPr>
        <a:xfrm>
          <a:off x="2439911" y="584201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ÁREAS</a:t>
          </a:r>
        </a:p>
      </xdr:txBody>
    </xdr:sp>
    <xdr:clientData/>
  </xdr:twoCellAnchor>
  <xdr:twoCellAnchor editAs="absolute">
    <xdr:from>
      <xdr:col>4</xdr:col>
      <xdr:colOff>923967</xdr:colOff>
      <xdr:row>0</xdr:row>
      <xdr:rowOff>0</xdr:rowOff>
    </xdr:from>
    <xdr:to>
      <xdr:col>5</xdr:col>
      <xdr:colOff>424750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FFD390-8857-443A-891D-DCCB9A304D22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6B58824F-3F46-441C-898C-F75C49532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DCD0F4-FFEC-4C6A-8D73-323259551736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959626</xdr:colOff>
      <xdr:row>1</xdr:row>
      <xdr:rowOff>2910</xdr:rowOff>
    </xdr:to>
    <xdr:sp macro="" textlink="">
      <xdr:nvSpPr>
        <xdr:cNvPr id="20" name="Retângulo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BBB5E2-A117-4168-807D-2383B69E49DD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964920</xdr:colOff>
      <xdr:row>0</xdr:row>
      <xdr:rowOff>0</xdr:rowOff>
    </xdr:from>
    <xdr:to>
      <xdr:col>4</xdr:col>
      <xdr:colOff>920031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F7A1E0E-738E-4433-8FE4-ED7DA3B15160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5</xdr:col>
      <xdr:colOff>428274</xdr:colOff>
      <xdr:row>0</xdr:row>
      <xdr:rowOff>0</xdr:rowOff>
    </xdr:from>
    <xdr:to>
      <xdr:col>5</xdr:col>
      <xdr:colOff>1508274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08568E3-C393-4310-A1E1-3C759A5072CC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1511603</xdr:colOff>
      <xdr:row>0</xdr:row>
      <xdr:rowOff>0</xdr:rowOff>
    </xdr:from>
    <xdr:to>
      <xdr:col>5</xdr:col>
      <xdr:colOff>2589303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F7142AE-5B41-495D-84B4-DCF48D37C904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814921</xdr:colOff>
      <xdr:row>1</xdr:row>
      <xdr:rowOff>88446</xdr:rowOff>
    </xdr:from>
    <xdr:to>
      <xdr:col>2</xdr:col>
      <xdr:colOff>2070008</xdr:colOff>
      <xdr:row>2</xdr:row>
      <xdr:rowOff>6246</xdr:rowOff>
    </xdr:to>
    <xdr:sp macro="" textlink="">
      <xdr:nvSpPr>
        <xdr:cNvPr id="15" name="Retângul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CB2B64-3604-411A-BE25-FF7FFBEF880A}"/>
            </a:ext>
          </a:extLst>
        </xdr:cNvPr>
        <xdr:cNvSpPr/>
      </xdr:nvSpPr>
      <xdr:spPr>
        <a:xfrm>
          <a:off x="1068921" y="585863"/>
          <a:ext cx="1255087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2</xdr:col>
      <xdr:colOff>2078571</xdr:colOff>
      <xdr:row>1</xdr:row>
      <xdr:rowOff>88901</xdr:rowOff>
    </xdr:from>
    <xdr:to>
      <xdr:col>2</xdr:col>
      <xdr:colOff>3714750</xdr:colOff>
      <xdr:row>2</xdr:row>
      <xdr:rowOff>6701</xdr:rowOff>
    </xdr:to>
    <xdr:sp macro="" textlink="">
      <xdr:nvSpPr>
        <xdr:cNvPr id="16" name="Retângul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4CD195-7344-4AA7-89CF-D087477AD045}"/>
            </a:ext>
          </a:extLst>
        </xdr:cNvPr>
        <xdr:cNvSpPr/>
      </xdr:nvSpPr>
      <xdr:spPr>
        <a:xfrm>
          <a:off x="2332571" y="586318"/>
          <a:ext cx="1636179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2</xdr:col>
      <xdr:colOff>3718575</xdr:colOff>
      <xdr:row>1</xdr:row>
      <xdr:rowOff>88068</xdr:rowOff>
    </xdr:from>
    <xdr:to>
      <xdr:col>2</xdr:col>
      <xdr:colOff>5354754</xdr:colOff>
      <xdr:row>2</xdr:row>
      <xdr:rowOff>5868</xdr:rowOff>
    </xdr:to>
    <xdr:sp macro="" textlink="">
      <xdr:nvSpPr>
        <xdr:cNvPr id="17" name="Retângul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A9A1C2-40E2-4DE2-AAD5-92257D3FCF20}"/>
            </a:ext>
          </a:extLst>
        </xdr:cNvPr>
        <xdr:cNvSpPr/>
      </xdr:nvSpPr>
      <xdr:spPr>
        <a:xfrm>
          <a:off x="3972575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2</xdr:col>
      <xdr:colOff>5350521</xdr:colOff>
      <xdr:row>1</xdr:row>
      <xdr:rowOff>88068</xdr:rowOff>
    </xdr:from>
    <xdr:to>
      <xdr:col>4</xdr:col>
      <xdr:colOff>276867</xdr:colOff>
      <xdr:row>2</xdr:row>
      <xdr:rowOff>5868</xdr:rowOff>
    </xdr:to>
    <xdr:sp macro="" textlink="">
      <xdr:nvSpPr>
        <xdr:cNvPr id="18" name="Retângul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E9058D-71E4-42EE-975B-EC41B8C1F3C3}"/>
            </a:ext>
          </a:extLst>
        </xdr:cNvPr>
        <xdr:cNvSpPr/>
      </xdr:nvSpPr>
      <xdr:spPr>
        <a:xfrm>
          <a:off x="5604521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2</xdr:col>
      <xdr:colOff>4956217</xdr:colOff>
      <xdr:row>0</xdr:row>
      <xdr:rowOff>0</xdr:rowOff>
    </xdr:from>
    <xdr:to>
      <xdr:col>2</xdr:col>
      <xdr:colOff>6033917</xdr:colOff>
      <xdr:row>1</xdr:row>
      <xdr:rowOff>2910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EBACDC-21A7-4439-A981-7295A1BFB12C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4780612-C904-4862-8678-38897C2C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618430B-25B9-4C70-9ACD-F166F0771192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2</xdr:col>
      <xdr:colOff>3499626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20F339E-1F65-41FF-8299-677A9B8830BC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2</xdr:col>
      <xdr:colOff>3504920</xdr:colOff>
      <xdr:row>0</xdr:row>
      <xdr:rowOff>0</xdr:rowOff>
    </xdr:from>
    <xdr:to>
      <xdr:col>2</xdr:col>
      <xdr:colOff>4952281</xdr:colOff>
      <xdr:row>1</xdr:row>
      <xdr:rowOff>2910</xdr:rowOff>
    </xdr:to>
    <xdr:sp macro="" textlink="">
      <xdr:nvSpPr>
        <xdr:cNvPr id="36" name="Retângulo 3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46810A1-EA5B-4EB1-A1D5-100CB6477EEF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2</xdr:col>
      <xdr:colOff>6037441</xdr:colOff>
      <xdr:row>0</xdr:row>
      <xdr:rowOff>0</xdr:rowOff>
    </xdr:from>
    <xdr:to>
      <xdr:col>4</xdr:col>
      <xdr:colOff>407608</xdr:colOff>
      <xdr:row>1</xdr:row>
      <xdr:rowOff>2910</xdr:rowOff>
    </xdr:to>
    <xdr:sp macro="" textlink="">
      <xdr:nvSpPr>
        <xdr:cNvPr id="37" name="Retângulo 3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45DF8C7-D616-43D5-9811-6B6EFB85FE38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4</xdr:col>
      <xdr:colOff>410937</xdr:colOff>
      <xdr:row>0</xdr:row>
      <xdr:rowOff>0</xdr:rowOff>
    </xdr:from>
    <xdr:to>
      <xdr:col>4</xdr:col>
      <xdr:colOff>1488637</xdr:colOff>
      <xdr:row>1</xdr:row>
      <xdr:rowOff>2910</xdr:rowOff>
    </xdr:to>
    <xdr:sp macro="" textlink="">
      <xdr:nvSpPr>
        <xdr:cNvPr id="38" name="Retângulo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454CB-A9C0-48DF-B3DA-3E68DA28C464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289982</xdr:colOff>
      <xdr:row>2</xdr:row>
      <xdr:rowOff>279398</xdr:rowOff>
    </xdr:from>
    <xdr:to>
      <xdr:col>7</xdr:col>
      <xdr:colOff>660400</xdr:colOff>
      <xdr:row>7</xdr:row>
      <xdr:rowOff>141815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80F833-785F-4D4A-A13E-F25106FB1CB5}"/>
            </a:ext>
          </a:extLst>
        </xdr:cNvPr>
        <xdr:cNvGrpSpPr/>
      </xdr:nvGrpSpPr>
      <xdr:grpSpPr>
        <a:xfrm>
          <a:off x="7063315" y="1157815"/>
          <a:ext cx="4540252" cy="1661583"/>
          <a:chOff x="7073899" y="1157815"/>
          <a:chExt cx="4540251" cy="1661583"/>
        </a:xfrm>
      </xdr:grpSpPr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id="{00000000-0008-0000-1C00-000017000000}"/>
              </a:ext>
            </a:extLst>
          </xdr:cNvPr>
          <xdr:cNvSpPr/>
        </xdr:nvSpPr>
        <xdr:spPr>
          <a:xfrm>
            <a:off x="7073899" y="1157815"/>
            <a:ext cx="4540251" cy="1661583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/>
          </a:p>
        </xdr:txBody>
      </xdr:sp>
      <xdr:sp macro="" textlink="">
        <xdr:nvSpPr>
          <xdr:cNvPr id="24" name="Retângulo 23">
            <a:extLst>
              <a:ext uri="{FF2B5EF4-FFF2-40B4-BE49-F238E27FC236}">
                <a16:creationId xmlns:a16="http://schemas.microsoft.com/office/drawing/2014/main" id="{00000000-0008-0000-1C00-000018000000}"/>
              </a:ext>
            </a:extLst>
          </xdr:cNvPr>
          <xdr:cNvSpPr/>
        </xdr:nvSpPr>
        <xdr:spPr>
          <a:xfrm>
            <a:off x="8936565" y="1380067"/>
            <a:ext cx="2286001" cy="3386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800" b="0"/>
              <a:t>PACOTE DE</a:t>
            </a:r>
            <a:endParaRPr lang="pt-BR" sz="1600" b="1"/>
          </a:p>
        </xdr:txBody>
      </xdr:sp>
      <xdr:sp macro="" textlink="">
        <xdr:nvSpPr>
          <xdr:cNvPr id="25" name="Retângulo: Cantos Arredondados 24">
            <a:extLst>
              <a:ext uri="{FF2B5EF4-FFF2-40B4-BE49-F238E27FC236}">
                <a16:creationId xmlns:a16="http://schemas.microsoft.com/office/drawing/2014/main" id="{00000000-0008-0000-1C00-000019000000}"/>
              </a:ext>
            </a:extLst>
          </xdr:cNvPr>
          <xdr:cNvSpPr/>
        </xdr:nvSpPr>
        <xdr:spPr>
          <a:xfrm>
            <a:off x="9063566" y="2036231"/>
            <a:ext cx="1873250" cy="381000"/>
          </a:xfrm>
          <a:prstGeom prst="roundRect">
            <a:avLst/>
          </a:prstGeom>
          <a:no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200" b="1"/>
              <a:t>Veja mais detalhes</a:t>
            </a:r>
          </a:p>
        </xdr:txBody>
      </xdr:sp>
      <xdr:sp macro="" textlink="">
        <xdr:nvSpPr>
          <xdr:cNvPr id="26" name="Shape 2570">
            <a:extLst>
              <a:ext uri="{FF2B5EF4-FFF2-40B4-BE49-F238E27FC236}">
                <a16:creationId xmlns:a16="http://schemas.microsoft.com/office/drawing/2014/main" id="{00000000-0008-0000-1C00-00001A000000}"/>
              </a:ext>
            </a:extLst>
          </xdr:cNvPr>
          <xdr:cNvSpPr/>
        </xdr:nvSpPr>
        <xdr:spPr>
          <a:xfrm>
            <a:off x="7471835" y="1432981"/>
            <a:ext cx="1136648" cy="102235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319" extrusionOk="0">
                <a:moveTo>
                  <a:pt x="7530" y="4197"/>
                </a:moveTo>
                <a:lnTo>
                  <a:pt x="6680" y="3701"/>
                </a:lnTo>
                <a:lnTo>
                  <a:pt x="6189" y="4560"/>
                </a:lnTo>
                <a:lnTo>
                  <a:pt x="7040" y="5056"/>
                </a:lnTo>
                <a:cubicBezTo>
                  <a:pt x="7040" y="5056"/>
                  <a:pt x="7530" y="4197"/>
                  <a:pt x="7530" y="4197"/>
                </a:cubicBezTo>
                <a:close/>
                <a:moveTo>
                  <a:pt x="8512" y="2479"/>
                </a:moveTo>
                <a:lnTo>
                  <a:pt x="7662" y="1984"/>
                </a:lnTo>
                <a:lnTo>
                  <a:pt x="7171" y="2843"/>
                </a:lnTo>
                <a:lnTo>
                  <a:pt x="8021" y="3339"/>
                </a:lnTo>
                <a:cubicBezTo>
                  <a:pt x="8021" y="3339"/>
                  <a:pt x="8512" y="2479"/>
                  <a:pt x="8512" y="2479"/>
                </a:cubicBezTo>
                <a:close/>
                <a:moveTo>
                  <a:pt x="20618" y="8428"/>
                </a:moveTo>
                <a:lnTo>
                  <a:pt x="982" y="8428"/>
                </a:lnTo>
                <a:lnTo>
                  <a:pt x="982" y="6445"/>
                </a:lnTo>
                <a:lnTo>
                  <a:pt x="20618" y="6445"/>
                </a:lnTo>
                <a:cubicBezTo>
                  <a:pt x="20618" y="6445"/>
                  <a:pt x="20618" y="8428"/>
                  <a:pt x="20618" y="8428"/>
                </a:cubicBezTo>
                <a:close/>
                <a:moveTo>
                  <a:pt x="18655" y="20327"/>
                </a:moveTo>
                <a:lnTo>
                  <a:pt x="2945" y="20327"/>
                </a:lnTo>
                <a:lnTo>
                  <a:pt x="2945" y="9420"/>
                </a:lnTo>
                <a:lnTo>
                  <a:pt x="18655" y="9420"/>
                </a:lnTo>
                <a:cubicBezTo>
                  <a:pt x="18655" y="9420"/>
                  <a:pt x="18655" y="20327"/>
                  <a:pt x="18655" y="20327"/>
                </a:cubicBezTo>
                <a:close/>
                <a:moveTo>
                  <a:pt x="6811" y="1488"/>
                </a:moveTo>
                <a:cubicBezTo>
                  <a:pt x="7083" y="1014"/>
                  <a:pt x="7683" y="851"/>
                  <a:pt x="8153" y="1125"/>
                </a:cubicBezTo>
                <a:lnTo>
                  <a:pt x="9854" y="2117"/>
                </a:lnTo>
                <a:lnTo>
                  <a:pt x="7946" y="5454"/>
                </a:lnTo>
                <a:lnTo>
                  <a:pt x="5759" y="5454"/>
                </a:lnTo>
                <a:lnTo>
                  <a:pt x="5698" y="5419"/>
                </a:lnTo>
                <a:lnTo>
                  <a:pt x="5678" y="5454"/>
                </a:lnTo>
                <a:lnTo>
                  <a:pt x="4545" y="5454"/>
                </a:lnTo>
                <a:cubicBezTo>
                  <a:pt x="4545" y="5454"/>
                  <a:pt x="6811" y="1488"/>
                  <a:pt x="6811" y="1488"/>
                </a:cubicBezTo>
                <a:close/>
                <a:moveTo>
                  <a:pt x="15577" y="5454"/>
                </a:moveTo>
                <a:lnTo>
                  <a:pt x="9079" y="5454"/>
                </a:lnTo>
                <a:lnTo>
                  <a:pt x="10704" y="2612"/>
                </a:lnTo>
                <a:cubicBezTo>
                  <a:pt x="10704" y="2612"/>
                  <a:pt x="15577" y="5454"/>
                  <a:pt x="15577" y="5454"/>
                </a:cubicBezTo>
                <a:close/>
                <a:moveTo>
                  <a:pt x="15930" y="2759"/>
                </a:moveTo>
                <a:cubicBezTo>
                  <a:pt x="16454" y="2617"/>
                  <a:pt x="16991" y="2931"/>
                  <a:pt x="17132" y="3460"/>
                </a:cubicBezTo>
                <a:lnTo>
                  <a:pt x="17661" y="5454"/>
                </a:lnTo>
                <a:lnTo>
                  <a:pt x="17540" y="5454"/>
                </a:lnTo>
                <a:lnTo>
                  <a:pt x="16279" y="4718"/>
                </a:lnTo>
                <a:lnTo>
                  <a:pt x="16438" y="4674"/>
                </a:lnTo>
                <a:lnTo>
                  <a:pt x="16184" y="3716"/>
                </a:lnTo>
                <a:lnTo>
                  <a:pt x="15236" y="3973"/>
                </a:lnTo>
                <a:lnTo>
                  <a:pt x="15279" y="4135"/>
                </a:lnTo>
                <a:lnTo>
                  <a:pt x="14076" y="3434"/>
                </a:lnTo>
                <a:lnTo>
                  <a:pt x="14033" y="3272"/>
                </a:lnTo>
                <a:cubicBezTo>
                  <a:pt x="14033" y="3272"/>
                  <a:pt x="15930" y="2759"/>
                  <a:pt x="15930" y="2759"/>
                </a:cubicBezTo>
                <a:close/>
                <a:moveTo>
                  <a:pt x="20618" y="5454"/>
                </a:moveTo>
                <a:lnTo>
                  <a:pt x="18678" y="5454"/>
                </a:lnTo>
                <a:lnTo>
                  <a:pt x="18081" y="3203"/>
                </a:lnTo>
                <a:cubicBezTo>
                  <a:pt x="17800" y="2145"/>
                  <a:pt x="16724" y="1518"/>
                  <a:pt x="15676" y="1801"/>
                </a:cubicBezTo>
                <a:lnTo>
                  <a:pt x="12671" y="2615"/>
                </a:lnTo>
                <a:lnTo>
                  <a:pt x="8644" y="266"/>
                </a:lnTo>
                <a:cubicBezTo>
                  <a:pt x="7704" y="-281"/>
                  <a:pt x="6504" y="44"/>
                  <a:pt x="5961" y="992"/>
                </a:cubicBezTo>
                <a:lnTo>
                  <a:pt x="3410" y="5454"/>
                </a:lnTo>
                <a:lnTo>
                  <a:pt x="982" y="5454"/>
                </a:lnTo>
                <a:cubicBezTo>
                  <a:pt x="440" y="5454"/>
                  <a:pt x="0" y="5898"/>
                  <a:pt x="0" y="6445"/>
                </a:cubicBezTo>
                <a:lnTo>
                  <a:pt x="0" y="8428"/>
                </a:lnTo>
                <a:cubicBezTo>
                  <a:pt x="0" y="8977"/>
                  <a:pt x="440" y="9420"/>
                  <a:pt x="982" y="9420"/>
                </a:cubicBezTo>
                <a:lnTo>
                  <a:pt x="1964" y="9420"/>
                </a:lnTo>
                <a:lnTo>
                  <a:pt x="1964" y="20327"/>
                </a:lnTo>
                <a:cubicBezTo>
                  <a:pt x="1964" y="20875"/>
                  <a:pt x="2403" y="21319"/>
                  <a:pt x="2945" y="21319"/>
                </a:cubicBezTo>
                <a:lnTo>
                  <a:pt x="18655" y="21319"/>
                </a:lnTo>
                <a:cubicBezTo>
                  <a:pt x="19197" y="21319"/>
                  <a:pt x="19636" y="20875"/>
                  <a:pt x="19636" y="20327"/>
                </a:cubicBezTo>
                <a:lnTo>
                  <a:pt x="19636" y="9420"/>
                </a:lnTo>
                <a:lnTo>
                  <a:pt x="20618" y="9420"/>
                </a:lnTo>
                <a:cubicBezTo>
                  <a:pt x="21160" y="9420"/>
                  <a:pt x="21600" y="8977"/>
                  <a:pt x="21600" y="8428"/>
                </a:cubicBezTo>
                <a:lnTo>
                  <a:pt x="21600" y="6445"/>
                </a:lnTo>
                <a:cubicBezTo>
                  <a:pt x="21600" y="5898"/>
                  <a:pt x="21160" y="5454"/>
                  <a:pt x="20618" y="5454"/>
                </a:cubicBezTo>
                <a:moveTo>
                  <a:pt x="7855" y="12395"/>
                </a:moveTo>
                <a:lnTo>
                  <a:pt x="13745" y="12395"/>
                </a:lnTo>
                <a:lnTo>
                  <a:pt x="13745" y="13386"/>
                </a:lnTo>
                <a:lnTo>
                  <a:pt x="7855" y="13386"/>
                </a:lnTo>
                <a:cubicBezTo>
                  <a:pt x="7855" y="13386"/>
                  <a:pt x="7855" y="12395"/>
                  <a:pt x="7855" y="12395"/>
                </a:cubicBezTo>
                <a:close/>
                <a:moveTo>
                  <a:pt x="7855" y="14378"/>
                </a:moveTo>
                <a:lnTo>
                  <a:pt x="13745" y="14378"/>
                </a:lnTo>
                <a:cubicBezTo>
                  <a:pt x="14288" y="14378"/>
                  <a:pt x="14727" y="13934"/>
                  <a:pt x="14727" y="13386"/>
                </a:cubicBezTo>
                <a:lnTo>
                  <a:pt x="14727" y="12395"/>
                </a:lnTo>
                <a:cubicBezTo>
                  <a:pt x="14727" y="11847"/>
                  <a:pt x="14288" y="11403"/>
                  <a:pt x="13745" y="11403"/>
                </a:cubicBezTo>
                <a:lnTo>
                  <a:pt x="7855" y="11403"/>
                </a:lnTo>
                <a:cubicBezTo>
                  <a:pt x="7312" y="11403"/>
                  <a:pt x="6873" y="11847"/>
                  <a:pt x="6873" y="12395"/>
                </a:cubicBezTo>
                <a:lnTo>
                  <a:pt x="6873" y="13386"/>
                </a:lnTo>
                <a:cubicBezTo>
                  <a:pt x="6873" y="13934"/>
                  <a:pt x="7312" y="14378"/>
                  <a:pt x="7855" y="14378"/>
                </a:cubicBezTo>
              </a:path>
            </a:pathLst>
          </a:custGeom>
          <a:solidFill>
            <a:schemeClr val="bg1"/>
          </a:solidFill>
          <a:ln w="12700">
            <a:miter lim="400000"/>
          </a:ln>
        </xdr:spPr>
        <xdr:txBody>
          <a:bodyPr wrap="square" lIns="14284" tIns="14284" rIns="14284" bIns="14284" anchor="ctr"/>
          <a:lstStyle>
            <a:defPPr>
              <a:defRPr lang="en-US"/>
            </a:defPPr>
            <a:lvl1pPr marL="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6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3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9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6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2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9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15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32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171399" eaLnBrk="1" hangingPunct="1">
              <a:defRPr sz="3000" cap="none">
                <a:solidFill>
                  <a:srgbClr val="FFFFFF"/>
                </a:solidFill>
                <a:effectLst>
                  <a:outerShdw blurRad="38100" dist="12700" dir="5400000" rotWithShape="0">
                    <a:srgbClr val="000000">
                      <a:alpha val="50000"/>
                    </a:srgbClr>
                  </a:outerShdw>
                </a:effectLst>
                <a:latin typeface="Gill Sans"/>
                <a:ea typeface="Gill Sans"/>
                <a:cs typeface="Gill Sans"/>
                <a:sym typeface="Gill Sans"/>
              </a:defRPr>
            </a:pPr>
            <a:endParaRPr sz="1125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  <a:latin typeface="Gill Sans"/>
              <a:ea typeface="Calibri" charset="0"/>
              <a:cs typeface="Calibri" charset="0"/>
              <a:sym typeface="Gill Sans"/>
            </a:endParaRPr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00000000-0008-0000-1C00-00001B000000}"/>
              </a:ext>
            </a:extLst>
          </xdr:cNvPr>
          <xdr:cNvSpPr/>
        </xdr:nvSpPr>
        <xdr:spPr>
          <a:xfrm>
            <a:off x="8930215" y="1574799"/>
            <a:ext cx="2286001" cy="45085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2400" b="1"/>
              <a:t>PLANILHAS LUZ</a:t>
            </a:r>
            <a:endParaRPr lang="pt-BR" sz="1600" b="1"/>
          </a:p>
        </xdr:txBody>
      </xdr:sp>
    </xdr:grpSp>
    <xdr:clientData/>
  </xdr:twoCellAnchor>
  <xdr:twoCellAnchor>
    <xdr:from>
      <xdr:col>5</xdr:col>
      <xdr:colOff>285749</xdr:colOff>
      <xdr:row>7</xdr:row>
      <xdr:rowOff>253999</xdr:rowOff>
    </xdr:from>
    <xdr:to>
      <xdr:col>7</xdr:col>
      <xdr:colOff>656167</xdr:colOff>
      <xdr:row>12</xdr:row>
      <xdr:rowOff>31748</xdr:rowOff>
    </xdr:to>
    <xdr:grpSp>
      <xdr:nvGrpSpPr>
        <xdr:cNvPr id="4" name="Agrupa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F0CC65-965A-4052-BD54-1D71A6AF2175}"/>
            </a:ext>
          </a:extLst>
        </xdr:cNvPr>
        <xdr:cNvGrpSpPr/>
      </xdr:nvGrpSpPr>
      <xdr:grpSpPr>
        <a:xfrm>
          <a:off x="7059082" y="2931582"/>
          <a:ext cx="4540252" cy="1661583"/>
          <a:chOff x="7069666" y="2931582"/>
          <a:chExt cx="4540251" cy="1661583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00000000-0008-0000-1C00-00000F000000}"/>
              </a:ext>
            </a:extLst>
          </xdr:cNvPr>
          <xdr:cNvSpPr/>
        </xdr:nvSpPr>
        <xdr:spPr>
          <a:xfrm>
            <a:off x="7069666" y="2931582"/>
            <a:ext cx="4540251" cy="1661583"/>
          </a:xfrm>
          <a:prstGeom prst="rect">
            <a:avLst/>
          </a:prstGeom>
          <a:solidFill>
            <a:srgbClr val="55B03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/>
          </a:p>
        </xdr:txBody>
      </xdr:sp>
      <xdr:sp macro="" textlink="">
        <xdr:nvSpPr>
          <xdr:cNvPr id="16" name="Retângulo 15">
            <a:extLst>
              <a:ext uri="{FF2B5EF4-FFF2-40B4-BE49-F238E27FC236}">
                <a16:creationId xmlns:a16="http://schemas.microsoft.com/office/drawing/2014/main" id="{00000000-0008-0000-1C00-000010000000}"/>
              </a:ext>
            </a:extLst>
          </xdr:cNvPr>
          <xdr:cNvSpPr/>
        </xdr:nvSpPr>
        <xdr:spPr>
          <a:xfrm>
            <a:off x="8932332" y="3174999"/>
            <a:ext cx="2286001" cy="3386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800" b="0"/>
              <a:t>CURSOS ONLINE DE</a:t>
            </a:r>
            <a:endParaRPr lang="pt-BR" sz="1600" b="1"/>
          </a:p>
        </xdr:txBody>
      </xdr:sp>
      <xdr:sp macro="" textlink="">
        <xdr:nvSpPr>
          <xdr:cNvPr id="17" name="Retângulo: Cantos Arredondados 16">
            <a:extLst>
              <a:ext uri="{FF2B5EF4-FFF2-40B4-BE49-F238E27FC236}">
                <a16:creationId xmlns:a16="http://schemas.microsoft.com/office/drawing/2014/main" id="{00000000-0008-0000-1C00-000011000000}"/>
              </a:ext>
            </a:extLst>
          </xdr:cNvPr>
          <xdr:cNvSpPr/>
        </xdr:nvSpPr>
        <xdr:spPr>
          <a:xfrm>
            <a:off x="9059333" y="3958167"/>
            <a:ext cx="1873250" cy="381000"/>
          </a:xfrm>
          <a:prstGeom prst="roundRect">
            <a:avLst/>
          </a:prstGeom>
          <a:no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200" b="1"/>
              <a:t>Veja mais detalhes</a:t>
            </a:r>
          </a:p>
        </xdr:txBody>
      </xdr:sp>
      <xdr:sp macro="" textlink="">
        <xdr:nvSpPr>
          <xdr:cNvPr id="28" name="Shape 2546">
            <a:extLst>
              <a:ext uri="{FF2B5EF4-FFF2-40B4-BE49-F238E27FC236}">
                <a16:creationId xmlns:a16="http://schemas.microsoft.com/office/drawing/2014/main" id="{00000000-0008-0000-1C00-00001C000000}"/>
              </a:ext>
            </a:extLst>
          </xdr:cNvPr>
          <xdr:cNvSpPr/>
        </xdr:nvSpPr>
        <xdr:spPr>
          <a:xfrm>
            <a:off x="7524751" y="3344332"/>
            <a:ext cx="1016000" cy="8255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0618" y="20400"/>
                </a:moveTo>
                <a:lnTo>
                  <a:pt x="18655" y="20400"/>
                </a:lnTo>
                <a:lnTo>
                  <a:pt x="18655" y="1200"/>
                </a:lnTo>
                <a:lnTo>
                  <a:pt x="20618" y="1200"/>
                </a:lnTo>
                <a:cubicBezTo>
                  <a:pt x="20618" y="1200"/>
                  <a:pt x="20618" y="20400"/>
                  <a:pt x="20618" y="20400"/>
                </a:cubicBezTo>
                <a:close/>
                <a:moveTo>
                  <a:pt x="21109" y="0"/>
                </a:moveTo>
                <a:lnTo>
                  <a:pt x="18164" y="0"/>
                </a:lnTo>
                <a:cubicBezTo>
                  <a:pt x="17893" y="0"/>
                  <a:pt x="17673" y="269"/>
                  <a:pt x="17673" y="600"/>
                </a:cubicBezTo>
                <a:lnTo>
                  <a:pt x="17673" y="21000"/>
                </a:lnTo>
                <a:cubicBezTo>
                  <a:pt x="17673" y="21332"/>
                  <a:pt x="17893" y="21600"/>
                  <a:pt x="18164" y="21600"/>
                </a:cubicBezTo>
                <a:lnTo>
                  <a:pt x="21109" y="21600"/>
                </a:lnTo>
                <a:cubicBezTo>
                  <a:pt x="21380" y="21600"/>
                  <a:pt x="21600" y="21332"/>
                  <a:pt x="21600" y="21000"/>
                </a:cubicBezTo>
                <a:lnTo>
                  <a:pt x="21600" y="600"/>
                </a:lnTo>
                <a:cubicBezTo>
                  <a:pt x="21600" y="269"/>
                  <a:pt x="21380" y="0"/>
                  <a:pt x="21109" y="0"/>
                </a:cubicBezTo>
                <a:moveTo>
                  <a:pt x="8836" y="20400"/>
                </a:moveTo>
                <a:lnTo>
                  <a:pt x="6873" y="20400"/>
                </a:lnTo>
                <a:lnTo>
                  <a:pt x="6873" y="3600"/>
                </a:lnTo>
                <a:lnTo>
                  <a:pt x="8836" y="3600"/>
                </a:lnTo>
                <a:cubicBezTo>
                  <a:pt x="8836" y="3600"/>
                  <a:pt x="8836" y="20400"/>
                  <a:pt x="8836" y="20400"/>
                </a:cubicBezTo>
                <a:close/>
                <a:moveTo>
                  <a:pt x="9327" y="2400"/>
                </a:moveTo>
                <a:lnTo>
                  <a:pt x="6382" y="2400"/>
                </a:lnTo>
                <a:cubicBezTo>
                  <a:pt x="6111" y="2400"/>
                  <a:pt x="5891" y="2669"/>
                  <a:pt x="5891" y="3000"/>
                </a:cubicBezTo>
                <a:lnTo>
                  <a:pt x="5891" y="21000"/>
                </a:lnTo>
                <a:cubicBezTo>
                  <a:pt x="5891" y="21332"/>
                  <a:pt x="6111" y="21600"/>
                  <a:pt x="6382" y="21600"/>
                </a:cubicBezTo>
                <a:lnTo>
                  <a:pt x="9327" y="21600"/>
                </a:lnTo>
                <a:cubicBezTo>
                  <a:pt x="9598" y="21600"/>
                  <a:pt x="9818" y="21332"/>
                  <a:pt x="9818" y="21000"/>
                </a:cubicBezTo>
                <a:lnTo>
                  <a:pt x="9818" y="3000"/>
                </a:lnTo>
                <a:cubicBezTo>
                  <a:pt x="9818" y="2669"/>
                  <a:pt x="9598" y="2400"/>
                  <a:pt x="9327" y="2400"/>
                </a:cubicBezTo>
                <a:moveTo>
                  <a:pt x="14727" y="20400"/>
                </a:moveTo>
                <a:lnTo>
                  <a:pt x="12764" y="20400"/>
                </a:lnTo>
                <a:lnTo>
                  <a:pt x="12764" y="10800"/>
                </a:lnTo>
                <a:lnTo>
                  <a:pt x="14727" y="10800"/>
                </a:lnTo>
                <a:cubicBezTo>
                  <a:pt x="14727" y="10800"/>
                  <a:pt x="14727" y="20400"/>
                  <a:pt x="14727" y="20400"/>
                </a:cubicBezTo>
                <a:close/>
                <a:moveTo>
                  <a:pt x="15218" y="9600"/>
                </a:moveTo>
                <a:lnTo>
                  <a:pt x="12273" y="9600"/>
                </a:lnTo>
                <a:cubicBezTo>
                  <a:pt x="12002" y="9600"/>
                  <a:pt x="11782" y="9869"/>
                  <a:pt x="11782" y="10200"/>
                </a:cubicBezTo>
                <a:lnTo>
                  <a:pt x="11782" y="21000"/>
                </a:lnTo>
                <a:cubicBezTo>
                  <a:pt x="11782" y="21332"/>
                  <a:pt x="12002" y="21600"/>
                  <a:pt x="12273" y="21600"/>
                </a:cubicBezTo>
                <a:lnTo>
                  <a:pt x="15218" y="21600"/>
                </a:lnTo>
                <a:cubicBezTo>
                  <a:pt x="15489" y="21600"/>
                  <a:pt x="15709" y="21332"/>
                  <a:pt x="15709" y="21000"/>
                </a:cubicBezTo>
                <a:lnTo>
                  <a:pt x="15709" y="10200"/>
                </a:lnTo>
                <a:cubicBezTo>
                  <a:pt x="15709" y="9869"/>
                  <a:pt x="15489" y="9600"/>
                  <a:pt x="15218" y="9600"/>
                </a:cubicBezTo>
                <a:moveTo>
                  <a:pt x="2945" y="20400"/>
                </a:moveTo>
                <a:lnTo>
                  <a:pt x="982" y="20400"/>
                </a:lnTo>
                <a:lnTo>
                  <a:pt x="982" y="14400"/>
                </a:lnTo>
                <a:lnTo>
                  <a:pt x="2945" y="14400"/>
                </a:lnTo>
                <a:cubicBezTo>
                  <a:pt x="2945" y="14400"/>
                  <a:pt x="2945" y="20400"/>
                  <a:pt x="2945" y="20400"/>
                </a:cubicBezTo>
                <a:close/>
                <a:moveTo>
                  <a:pt x="3436" y="13200"/>
                </a:moveTo>
                <a:lnTo>
                  <a:pt x="491" y="13200"/>
                </a:lnTo>
                <a:cubicBezTo>
                  <a:pt x="220" y="13200"/>
                  <a:pt x="0" y="13469"/>
                  <a:pt x="0" y="13800"/>
                </a:cubicBezTo>
                <a:lnTo>
                  <a:pt x="0" y="21000"/>
                </a:lnTo>
                <a:cubicBezTo>
                  <a:pt x="0" y="21332"/>
                  <a:pt x="220" y="21600"/>
                  <a:pt x="491" y="21600"/>
                </a:cubicBezTo>
                <a:lnTo>
                  <a:pt x="3436" y="21600"/>
                </a:lnTo>
                <a:cubicBezTo>
                  <a:pt x="3707" y="21600"/>
                  <a:pt x="3927" y="21332"/>
                  <a:pt x="3927" y="21000"/>
                </a:cubicBezTo>
                <a:lnTo>
                  <a:pt x="3927" y="13800"/>
                </a:lnTo>
                <a:cubicBezTo>
                  <a:pt x="3927" y="13469"/>
                  <a:pt x="3707" y="13200"/>
                  <a:pt x="3436" y="13200"/>
                </a:cubicBezTo>
              </a:path>
            </a:pathLst>
          </a:custGeom>
          <a:solidFill>
            <a:schemeClr val="bg1"/>
          </a:solidFill>
          <a:ln w="12700">
            <a:miter lim="400000"/>
          </a:ln>
        </xdr:spPr>
        <xdr:txBody>
          <a:bodyPr wrap="square" lIns="14284" tIns="14284" rIns="14284" bIns="14284" anchor="ctr"/>
          <a:lstStyle>
            <a:defPPr>
              <a:defRPr lang="en-US"/>
            </a:defPPr>
            <a:lvl1pPr marL="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6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3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9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6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2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9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15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32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171399" eaLnBrk="1" hangingPunct="1">
              <a:defRPr sz="3000" cap="none">
                <a:solidFill>
                  <a:srgbClr val="FFFFFF"/>
                </a:solidFill>
                <a:effectLst>
                  <a:outerShdw blurRad="38100" dist="12700" dir="5400000" rotWithShape="0">
                    <a:srgbClr val="000000">
                      <a:alpha val="50000"/>
                    </a:srgbClr>
                  </a:outerShdw>
                </a:effectLst>
                <a:latin typeface="Gill Sans"/>
                <a:ea typeface="Gill Sans"/>
                <a:cs typeface="Gill Sans"/>
                <a:sym typeface="Gill Sans"/>
              </a:defRPr>
            </a:pPr>
            <a:endParaRPr sz="1125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  <a:latin typeface="Gill Sans"/>
              <a:ea typeface="Calibri" charset="0"/>
              <a:cs typeface="Calibri" charset="0"/>
              <a:sym typeface="Gill Sans"/>
            </a:endParaRPr>
          </a:p>
        </xdr:txBody>
      </xdr:sp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id="{00000000-0008-0000-1C00-00001D000000}"/>
              </a:ext>
            </a:extLst>
          </xdr:cNvPr>
          <xdr:cNvSpPr/>
        </xdr:nvSpPr>
        <xdr:spPr>
          <a:xfrm>
            <a:off x="8919632" y="3373974"/>
            <a:ext cx="2457451" cy="4995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2400" b="1" baseline="0"/>
              <a:t>DE EXCEL DA LUZ</a:t>
            </a:r>
            <a:endParaRPr lang="pt-BR" sz="1600" b="1"/>
          </a:p>
        </xdr:txBody>
      </xdr:sp>
    </xdr:grp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1164167</xdr:colOff>
      <xdr:row>3</xdr:row>
      <xdr:rowOff>370416</xdr:rowOff>
    </xdr:to>
    <xdr:sp macro="" textlink="">
      <xdr:nvSpPr>
        <xdr:cNvPr id="30" name="Retângulo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172BEB-C3B6-4D50-A0BC-9B01CC73E43B}"/>
            </a:ext>
          </a:extLst>
        </xdr:cNvPr>
        <xdr:cNvSpPr/>
      </xdr:nvSpPr>
      <xdr:spPr>
        <a:xfrm>
          <a:off x="5609167" y="1174750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1164167</xdr:colOff>
      <xdr:row>5</xdr:row>
      <xdr:rowOff>370416</xdr:rowOff>
    </xdr:to>
    <xdr:sp macro="" textlink="">
      <xdr:nvSpPr>
        <xdr:cNvPr id="31" name="Retângulo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55C490-637F-4D9C-86DE-F4588E0983BA}"/>
            </a:ext>
          </a:extLst>
        </xdr:cNvPr>
        <xdr:cNvSpPr/>
      </xdr:nvSpPr>
      <xdr:spPr>
        <a:xfrm>
          <a:off x="5609167" y="1926167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1164167</xdr:colOff>
      <xdr:row>7</xdr:row>
      <xdr:rowOff>370416</xdr:rowOff>
    </xdr:to>
    <xdr:sp macro="" textlink="">
      <xdr:nvSpPr>
        <xdr:cNvPr id="32" name="Retângulo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64F624-3E23-4F85-BA81-F04107B6257F}"/>
            </a:ext>
          </a:extLst>
        </xdr:cNvPr>
        <xdr:cNvSpPr/>
      </xdr:nvSpPr>
      <xdr:spPr>
        <a:xfrm>
          <a:off x="5609167" y="2677583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1164167</xdr:colOff>
      <xdr:row>9</xdr:row>
      <xdr:rowOff>370416</xdr:rowOff>
    </xdr:to>
    <xdr:sp macro="" textlink="">
      <xdr:nvSpPr>
        <xdr:cNvPr id="33" name="Retângulo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A9FF43-BA12-4D6D-8D98-7779F2444CC6}"/>
            </a:ext>
          </a:extLst>
        </xdr:cNvPr>
        <xdr:cNvSpPr/>
      </xdr:nvSpPr>
      <xdr:spPr>
        <a:xfrm>
          <a:off x="5609167" y="3429000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1164167</xdr:colOff>
      <xdr:row>11</xdr:row>
      <xdr:rowOff>370416</xdr:rowOff>
    </xdr:to>
    <xdr:sp macro="" textlink="">
      <xdr:nvSpPr>
        <xdr:cNvPr id="34" name="Retângulo 3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547F14C-B1CB-4329-B645-13A9B5F7E45F}"/>
            </a:ext>
          </a:extLst>
        </xdr:cNvPr>
        <xdr:cNvSpPr/>
      </xdr:nvSpPr>
      <xdr:spPr>
        <a:xfrm>
          <a:off x="5609167" y="4180417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 editAs="absolute">
    <xdr:from>
      <xdr:col>3</xdr:col>
      <xdr:colOff>285754</xdr:colOff>
      <xdr:row>1</xdr:row>
      <xdr:rowOff>88446</xdr:rowOff>
    </xdr:from>
    <xdr:to>
      <xdr:col>3</xdr:col>
      <xdr:colOff>1540841</xdr:colOff>
      <xdr:row>2</xdr:row>
      <xdr:rowOff>6246</xdr:rowOff>
    </xdr:to>
    <xdr:sp macro="" textlink="">
      <xdr:nvSpPr>
        <xdr:cNvPr id="48" name="Retângulo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BF5A46F-F54F-4EEF-BBDC-A6328899D86B}"/>
            </a:ext>
          </a:extLst>
        </xdr:cNvPr>
        <xdr:cNvSpPr/>
      </xdr:nvSpPr>
      <xdr:spPr>
        <a:xfrm>
          <a:off x="1068921" y="585863"/>
          <a:ext cx="1255087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3</xdr:col>
      <xdr:colOff>1549404</xdr:colOff>
      <xdr:row>1</xdr:row>
      <xdr:rowOff>88901</xdr:rowOff>
    </xdr:from>
    <xdr:to>
      <xdr:col>3</xdr:col>
      <xdr:colOff>3185583</xdr:colOff>
      <xdr:row>2</xdr:row>
      <xdr:rowOff>6701</xdr:rowOff>
    </xdr:to>
    <xdr:sp macro="" textlink="">
      <xdr:nvSpPr>
        <xdr:cNvPr id="49" name="Retângulo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6B88676-D5E5-47BE-BB6B-CD1E2E2DB14D}"/>
            </a:ext>
          </a:extLst>
        </xdr:cNvPr>
        <xdr:cNvSpPr/>
      </xdr:nvSpPr>
      <xdr:spPr>
        <a:xfrm>
          <a:off x="2332571" y="586318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3</xdr:col>
      <xdr:colOff>3189408</xdr:colOff>
      <xdr:row>1</xdr:row>
      <xdr:rowOff>88068</xdr:rowOff>
    </xdr:from>
    <xdr:to>
      <xdr:col>4</xdr:col>
      <xdr:colOff>10171</xdr:colOff>
      <xdr:row>2</xdr:row>
      <xdr:rowOff>5868</xdr:rowOff>
    </xdr:to>
    <xdr:sp macro="" textlink="">
      <xdr:nvSpPr>
        <xdr:cNvPr id="50" name="Retângulo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26AA022-FD91-4EE9-B3F5-65391C7571CE}"/>
            </a:ext>
          </a:extLst>
        </xdr:cNvPr>
        <xdr:cNvSpPr/>
      </xdr:nvSpPr>
      <xdr:spPr>
        <a:xfrm>
          <a:off x="3972575" y="585485"/>
          <a:ext cx="1636179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4</xdr:col>
      <xdr:colOff>5938</xdr:colOff>
      <xdr:row>1</xdr:row>
      <xdr:rowOff>88068</xdr:rowOff>
    </xdr:from>
    <xdr:to>
      <xdr:col>5</xdr:col>
      <xdr:colOff>467367</xdr:colOff>
      <xdr:row>2</xdr:row>
      <xdr:rowOff>5868</xdr:rowOff>
    </xdr:to>
    <xdr:sp macro="" textlink="">
      <xdr:nvSpPr>
        <xdr:cNvPr id="51" name="Retângulo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739FAF0-A272-4957-A7E4-84A73ABA5AE5}"/>
            </a:ext>
          </a:extLst>
        </xdr:cNvPr>
        <xdr:cNvSpPr/>
      </xdr:nvSpPr>
      <xdr:spPr>
        <a:xfrm>
          <a:off x="5604521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3</xdr:col>
      <xdr:colOff>4427050</xdr:colOff>
      <xdr:row>0</xdr:row>
      <xdr:rowOff>0</xdr:rowOff>
    </xdr:from>
    <xdr:to>
      <xdr:col>4</xdr:col>
      <xdr:colOff>689334</xdr:colOff>
      <xdr:row>1</xdr:row>
      <xdr:rowOff>2910</xdr:rowOff>
    </xdr:to>
    <xdr:sp macro="" textlink="">
      <xdr:nvSpPr>
        <xdr:cNvPr id="52" name="Retângulo 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C68D607-AC34-4BAF-ACC5-8AFBD4CD814A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3</xdr:col>
      <xdr:colOff>317499</xdr:colOff>
      <xdr:row>0</xdr:row>
      <xdr:rowOff>423306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9B3BE72D-95A2-4007-BF4F-3368CE74F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3</xdr:col>
      <xdr:colOff>592664</xdr:colOff>
      <xdr:row>0</xdr:row>
      <xdr:rowOff>0</xdr:rowOff>
    </xdr:from>
    <xdr:to>
      <xdr:col>3</xdr:col>
      <xdr:colOff>1672664</xdr:colOff>
      <xdr:row>1</xdr:row>
      <xdr:rowOff>2910</xdr:rowOff>
    </xdr:to>
    <xdr:sp macro="" textlink="">
      <xdr:nvSpPr>
        <xdr:cNvPr id="54" name="Retângulo 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A566273A-7E78-4D44-BD35-357AF8AAA291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1674459</xdr:colOff>
      <xdr:row>0</xdr:row>
      <xdr:rowOff>0</xdr:rowOff>
    </xdr:from>
    <xdr:to>
      <xdr:col>3</xdr:col>
      <xdr:colOff>2970459</xdr:colOff>
      <xdr:row>1</xdr:row>
      <xdr:rowOff>2910</xdr:rowOff>
    </xdr:to>
    <xdr:sp macro="" textlink="">
      <xdr:nvSpPr>
        <xdr:cNvPr id="55" name="Retângulo 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A16C277-8F5C-4E78-A45D-BD7215117E90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2975753</xdr:colOff>
      <xdr:row>0</xdr:row>
      <xdr:rowOff>0</xdr:rowOff>
    </xdr:from>
    <xdr:to>
      <xdr:col>3</xdr:col>
      <xdr:colOff>4423114</xdr:colOff>
      <xdr:row>1</xdr:row>
      <xdr:rowOff>2910</xdr:rowOff>
    </xdr:to>
    <xdr:sp macro="" textlink="">
      <xdr:nvSpPr>
        <xdr:cNvPr id="56" name="Retângulo 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7D160AA-35F1-43F2-851A-F2E74A510B62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4</xdr:col>
      <xdr:colOff>692858</xdr:colOff>
      <xdr:row>0</xdr:row>
      <xdr:rowOff>0</xdr:rowOff>
    </xdr:from>
    <xdr:to>
      <xdr:col>5</xdr:col>
      <xdr:colOff>598108</xdr:colOff>
      <xdr:row>1</xdr:row>
      <xdr:rowOff>2910</xdr:rowOff>
    </xdr:to>
    <xdr:sp macro="" textlink="">
      <xdr:nvSpPr>
        <xdr:cNvPr id="57" name="Retângulo 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D13F833-C23A-433B-8782-CD9F5AFBEE55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601437</xdr:colOff>
      <xdr:row>0</xdr:row>
      <xdr:rowOff>0</xdr:rowOff>
    </xdr:from>
    <xdr:to>
      <xdr:col>5</xdr:col>
      <xdr:colOff>1679137</xdr:colOff>
      <xdr:row>1</xdr:row>
      <xdr:rowOff>2910</xdr:rowOff>
    </xdr:to>
    <xdr:sp macro="" textlink="">
      <xdr:nvSpPr>
        <xdr:cNvPr id="58" name="Retângulo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34943C9-5FF9-47E7-A77C-F848A298F02C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2544239</xdr:colOff>
      <xdr:row>4</xdr:row>
      <xdr:rowOff>184151</xdr:rowOff>
    </xdr:from>
    <xdr:to>
      <xdr:col>3</xdr:col>
      <xdr:colOff>1697571</xdr:colOff>
      <xdr:row>18</xdr:row>
      <xdr:rowOff>67732</xdr:rowOff>
    </xdr:to>
    <xdr:grpSp>
      <xdr:nvGrpSpPr>
        <xdr:cNvPr id="43" name="Agrupar 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B454E-D729-43AB-A842-340404AA0C0B}"/>
            </a:ext>
          </a:extLst>
        </xdr:cNvPr>
        <xdr:cNvGrpSpPr/>
      </xdr:nvGrpSpPr>
      <xdr:grpSpPr>
        <a:xfrm>
          <a:off x="2798239" y="1718734"/>
          <a:ext cx="2508249" cy="2698748"/>
          <a:chOff x="2808822" y="1708151"/>
          <a:chExt cx="2508249" cy="2698748"/>
        </a:xfrm>
      </xdr:grpSpPr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id="{00000000-0008-0000-1D00-00000E000000}"/>
              </a:ext>
            </a:extLst>
          </xdr:cNvPr>
          <xdr:cNvSpPr/>
        </xdr:nvSpPr>
        <xdr:spPr>
          <a:xfrm>
            <a:off x="2808822" y="1708151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cursos.luz.vc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Cursos de Excel Online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37" name="Imagem 36" descr="start icon">
            <a:extLst>
              <a:ext uri="{FF2B5EF4-FFF2-40B4-BE49-F238E27FC236}">
                <a16:creationId xmlns:a16="http://schemas.microsoft.com/office/drawing/2014/main" id="{0967709A-E957-4091-8F1D-F505548BF1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4834" y="2875550"/>
            <a:ext cx="1114424" cy="11207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95251</xdr:colOff>
      <xdr:row>4</xdr:row>
      <xdr:rowOff>179918</xdr:rowOff>
    </xdr:from>
    <xdr:to>
      <xdr:col>2</xdr:col>
      <xdr:colOff>2497667</xdr:colOff>
      <xdr:row>18</xdr:row>
      <xdr:rowOff>63499</xdr:rowOff>
    </xdr:to>
    <xdr:grpSp>
      <xdr:nvGrpSpPr>
        <xdr:cNvPr id="42" name="Agrupar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79F3F6-CF32-4AC4-825D-4F6B272B2652}"/>
            </a:ext>
          </a:extLst>
        </xdr:cNvPr>
        <xdr:cNvGrpSpPr/>
      </xdr:nvGrpSpPr>
      <xdr:grpSpPr>
        <a:xfrm>
          <a:off x="222251" y="1714501"/>
          <a:ext cx="2529416" cy="2698748"/>
          <a:chOff x="254001" y="1714501"/>
          <a:chExt cx="2508249" cy="2698748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1D00-00000D000000}"/>
              </a:ext>
            </a:extLst>
          </xdr:cNvPr>
          <xdr:cNvSpPr/>
        </xdr:nvSpPr>
        <xdr:spPr>
          <a:xfrm>
            <a:off x="254001" y="1714501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/>
          </a:p>
          <a:p>
            <a:pPr algn="ctr"/>
            <a:r>
              <a:rPr lang="pt-BR" sz="1600" b="1"/>
              <a:t>luz.vc</a:t>
            </a: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Planilhas Empresariais</a:t>
            </a:r>
          </a:p>
        </xdr:txBody>
      </xdr:sp>
      <xdr:pic>
        <xdr:nvPicPr>
          <xdr:cNvPr id="38" name="Imagem 37" descr="excel 3 icon">
            <a:extLst>
              <a:ext uri="{FF2B5EF4-FFF2-40B4-BE49-F238E27FC236}">
                <a16:creationId xmlns:a16="http://schemas.microsoft.com/office/drawing/2014/main" id="{5444B6A3-B09D-4E0E-83A3-801F8165B5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1332" y="2921505"/>
            <a:ext cx="1121834" cy="11276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1733561</xdr:colOff>
      <xdr:row>4</xdr:row>
      <xdr:rowOff>177800</xdr:rowOff>
    </xdr:from>
    <xdr:to>
      <xdr:col>5</xdr:col>
      <xdr:colOff>71977</xdr:colOff>
      <xdr:row>18</xdr:row>
      <xdr:rowOff>61381</xdr:rowOff>
    </xdr:to>
    <xdr:grpSp>
      <xdr:nvGrpSpPr>
        <xdr:cNvPr id="44" name="Agrupar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78F4D2-C2C4-4576-81A7-A038AA95194C}"/>
            </a:ext>
          </a:extLst>
        </xdr:cNvPr>
        <xdr:cNvGrpSpPr/>
      </xdr:nvGrpSpPr>
      <xdr:grpSpPr>
        <a:xfrm>
          <a:off x="5342478" y="1712383"/>
          <a:ext cx="2508249" cy="2698748"/>
          <a:chOff x="5353061" y="1691217"/>
          <a:chExt cx="2508249" cy="2698748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00000000-0008-0000-1D00-00000F000000}"/>
              </a:ext>
            </a:extLst>
          </xdr:cNvPr>
          <xdr:cNvSpPr/>
        </xdr:nvSpPr>
        <xdr:spPr>
          <a:xfrm>
            <a:off x="5353061" y="1691217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slidesprontos.com.br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Apresentações em PPT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39" name="Imagem 38" descr="microsoft powerpoint icon">
            <a:extLst>
              <a:ext uri="{FF2B5EF4-FFF2-40B4-BE49-F238E27FC236}">
                <a16:creationId xmlns:a16="http://schemas.microsoft.com/office/drawing/2014/main" id="{B1AAD63D-C6A3-43AE-878D-FC83275ADE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79585" y="2857277"/>
            <a:ext cx="1164166" cy="11707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116428</xdr:colOff>
      <xdr:row>4</xdr:row>
      <xdr:rowOff>179916</xdr:rowOff>
    </xdr:from>
    <xdr:to>
      <xdr:col>6</xdr:col>
      <xdr:colOff>539760</xdr:colOff>
      <xdr:row>18</xdr:row>
      <xdr:rowOff>63497</xdr:rowOff>
    </xdr:to>
    <xdr:grpSp>
      <xdr:nvGrpSpPr>
        <xdr:cNvPr id="45" name="Agrupar 4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C00EB8-EF4A-4A77-8817-7D1117FD1E95}"/>
            </a:ext>
          </a:extLst>
        </xdr:cNvPr>
        <xdr:cNvGrpSpPr/>
      </xdr:nvGrpSpPr>
      <xdr:grpSpPr>
        <a:xfrm>
          <a:off x="7895178" y="1714499"/>
          <a:ext cx="2508249" cy="2698748"/>
          <a:chOff x="7905761" y="1693333"/>
          <a:chExt cx="2508249" cy="2698748"/>
        </a:xfrm>
      </xdr:grpSpPr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id="{00000000-0008-0000-1D00-000017000000}"/>
              </a:ext>
            </a:extLst>
          </xdr:cNvPr>
          <xdr:cNvSpPr/>
        </xdr:nvSpPr>
        <xdr:spPr>
          <a:xfrm>
            <a:off x="7905761" y="1693333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blog.luz.vc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Conteúdo de Excel e Gestão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40" name="Imagem 39" descr="book 16 icon">
            <a:extLst>
              <a:ext uri="{FF2B5EF4-FFF2-40B4-BE49-F238E27FC236}">
                <a16:creationId xmlns:a16="http://schemas.microsoft.com/office/drawing/2014/main" id="{1295B3C6-1AA4-40F8-8D58-90299F946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40749" y="2814705"/>
            <a:ext cx="1206501" cy="12133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575744</xdr:colOff>
      <xdr:row>4</xdr:row>
      <xdr:rowOff>184150</xdr:rowOff>
    </xdr:from>
    <xdr:to>
      <xdr:col>7</xdr:col>
      <xdr:colOff>1136660</xdr:colOff>
      <xdr:row>18</xdr:row>
      <xdr:rowOff>67731</xdr:rowOff>
    </xdr:to>
    <xdr:grpSp>
      <xdr:nvGrpSpPr>
        <xdr:cNvPr id="46" name="Agrupar 4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7C5CFC1-BD2D-4454-888B-89CECB3200C3}"/>
            </a:ext>
          </a:extLst>
        </xdr:cNvPr>
        <xdr:cNvGrpSpPr/>
      </xdr:nvGrpSpPr>
      <xdr:grpSpPr>
        <a:xfrm>
          <a:off x="10439411" y="1718733"/>
          <a:ext cx="2508249" cy="2698748"/>
          <a:chOff x="10449994" y="1697567"/>
          <a:chExt cx="2508249" cy="2698748"/>
        </a:xfrm>
      </xdr:grpSpPr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688121C8-F9E5-40B5-A7AC-2BF594742025}"/>
              </a:ext>
            </a:extLst>
          </xdr:cNvPr>
          <xdr:cNvSpPr/>
        </xdr:nvSpPr>
        <xdr:spPr>
          <a:xfrm>
            <a:off x="10449994" y="1697567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documentos.luz.vc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Apostilas, checklists, relatórios</a:t>
            </a:r>
            <a:r>
              <a:rPr lang="pt-BR" sz="1600" b="1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 e propostas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41" name="Imagem 40" descr="document icon">
            <a:extLst>
              <a:ext uri="{FF2B5EF4-FFF2-40B4-BE49-F238E27FC236}">
                <a16:creationId xmlns:a16="http://schemas.microsoft.com/office/drawing/2014/main" id="{8B64B0FA-690D-424C-8F91-EBC93076E7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31778" y="2931583"/>
            <a:ext cx="1069229" cy="10752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2</xdr:col>
      <xdr:colOff>814921</xdr:colOff>
      <xdr:row>1</xdr:row>
      <xdr:rowOff>88446</xdr:rowOff>
    </xdr:from>
    <xdr:to>
      <xdr:col>2</xdr:col>
      <xdr:colOff>2070008</xdr:colOff>
      <xdr:row>2</xdr:row>
      <xdr:rowOff>6246</xdr:rowOff>
    </xdr:to>
    <xdr:sp macro="" textlink="">
      <xdr:nvSpPr>
        <xdr:cNvPr id="36" name="Retângulo 3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BC581AA-D995-4EA2-8BDA-4A466B4BE8A8}"/>
            </a:ext>
          </a:extLst>
        </xdr:cNvPr>
        <xdr:cNvSpPr/>
      </xdr:nvSpPr>
      <xdr:spPr>
        <a:xfrm>
          <a:off x="1068921" y="585863"/>
          <a:ext cx="1255087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2</xdr:col>
      <xdr:colOff>2078571</xdr:colOff>
      <xdr:row>1</xdr:row>
      <xdr:rowOff>88901</xdr:rowOff>
    </xdr:from>
    <xdr:to>
      <xdr:col>3</xdr:col>
      <xdr:colOff>359833</xdr:colOff>
      <xdr:row>2</xdr:row>
      <xdr:rowOff>6701</xdr:rowOff>
    </xdr:to>
    <xdr:sp macro="" textlink="">
      <xdr:nvSpPr>
        <xdr:cNvPr id="47" name="Retângulo 4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E55DEA2-65DB-4FF0-81AC-B1201087B25C}"/>
            </a:ext>
          </a:extLst>
        </xdr:cNvPr>
        <xdr:cNvSpPr/>
      </xdr:nvSpPr>
      <xdr:spPr>
        <a:xfrm>
          <a:off x="2332571" y="586318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3</xdr:col>
      <xdr:colOff>363658</xdr:colOff>
      <xdr:row>1</xdr:row>
      <xdr:rowOff>88068</xdr:rowOff>
    </xdr:from>
    <xdr:to>
      <xdr:col>3</xdr:col>
      <xdr:colOff>1999837</xdr:colOff>
      <xdr:row>2</xdr:row>
      <xdr:rowOff>5868</xdr:rowOff>
    </xdr:to>
    <xdr:sp macro="" textlink="">
      <xdr:nvSpPr>
        <xdr:cNvPr id="48" name="Retângulo 4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02A4A19-D248-4265-91CE-7CB7BF9F78BE}"/>
            </a:ext>
          </a:extLst>
        </xdr:cNvPr>
        <xdr:cNvSpPr/>
      </xdr:nvSpPr>
      <xdr:spPr>
        <a:xfrm>
          <a:off x="3972575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3</xdr:col>
      <xdr:colOff>1995604</xdr:colOff>
      <xdr:row>1</xdr:row>
      <xdr:rowOff>88068</xdr:rowOff>
    </xdr:from>
    <xdr:to>
      <xdr:col>4</xdr:col>
      <xdr:colOff>1546867</xdr:colOff>
      <xdr:row>2</xdr:row>
      <xdr:rowOff>5868</xdr:rowOff>
    </xdr:to>
    <xdr:sp macro="" textlink="">
      <xdr:nvSpPr>
        <xdr:cNvPr id="49" name="Retângulo 4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2ECC925-AF8D-4C89-9EAD-C30200C03E90}"/>
            </a:ext>
          </a:extLst>
        </xdr:cNvPr>
        <xdr:cNvSpPr/>
      </xdr:nvSpPr>
      <xdr:spPr>
        <a:xfrm>
          <a:off x="5604521" y="585485"/>
          <a:ext cx="1636179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3</xdr:col>
      <xdr:colOff>1601300</xdr:colOff>
      <xdr:row>0</xdr:row>
      <xdr:rowOff>0</xdr:rowOff>
    </xdr:from>
    <xdr:to>
      <xdr:col>4</xdr:col>
      <xdr:colOff>594084</xdr:colOff>
      <xdr:row>1</xdr:row>
      <xdr:rowOff>2910</xdr:rowOff>
    </xdr:to>
    <xdr:sp macro="" textlink="">
      <xdr:nvSpPr>
        <xdr:cNvPr id="50" name="Retângulo 4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E6C1881-F053-4046-A749-24142C3471B9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DE31874B-A13B-4568-A77D-0000C13F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52" name="Retângulo 5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106E789E-B5F1-417B-8A12-0A58DE7A3949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144709</xdr:colOff>
      <xdr:row>1</xdr:row>
      <xdr:rowOff>2910</xdr:rowOff>
    </xdr:to>
    <xdr:sp macro="" textlink="">
      <xdr:nvSpPr>
        <xdr:cNvPr id="53" name="Retângulo 5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3F6BFC3-C1A6-4A2C-9509-593C9379B7D7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150003</xdr:colOff>
      <xdr:row>0</xdr:row>
      <xdr:rowOff>0</xdr:rowOff>
    </xdr:from>
    <xdr:to>
      <xdr:col>3</xdr:col>
      <xdr:colOff>1597364</xdr:colOff>
      <xdr:row>1</xdr:row>
      <xdr:rowOff>2910</xdr:rowOff>
    </xdr:to>
    <xdr:sp macro="" textlink="">
      <xdr:nvSpPr>
        <xdr:cNvPr id="54" name="Retângulo 5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9F840D8-A30C-403B-B9BC-83B62ADE4D1C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4</xdr:col>
      <xdr:colOff>597608</xdr:colOff>
      <xdr:row>0</xdr:row>
      <xdr:rowOff>0</xdr:rowOff>
    </xdr:from>
    <xdr:to>
      <xdr:col>4</xdr:col>
      <xdr:colOff>1677608</xdr:colOff>
      <xdr:row>1</xdr:row>
      <xdr:rowOff>2910</xdr:rowOff>
    </xdr:to>
    <xdr:sp macro="" textlink="">
      <xdr:nvSpPr>
        <xdr:cNvPr id="55" name="Retângul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4EBFB71D-5770-48C7-90A4-716BAD2F8C52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4</xdr:col>
      <xdr:colOff>1680937</xdr:colOff>
      <xdr:row>0</xdr:row>
      <xdr:rowOff>0</xdr:rowOff>
    </xdr:from>
    <xdr:to>
      <xdr:col>5</xdr:col>
      <xdr:colOff>673720</xdr:colOff>
      <xdr:row>1</xdr:row>
      <xdr:rowOff>2910</xdr:rowOff>
    </xdr:to>
    <xdr:sp macro="" textlink="">
      <xdr:nvSpPr>
        <xdr:cNvPr id="56" name="Retângulo 5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6B5AC8D-23A4-4EAD-91B6-F0C6C1EB78FC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3</xdr:col>
      <xdr:colOff>288503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0CDE39-751C-4824-97B3-62F795AB1F49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FUNCIONÁRIOS</a:t>
          </a:r>
        </a:p>
      </xdr:txBody>
    </xdr:sp>
    <xdr:clientData/>
  </xdr:twoCellAnchor>
  <xdr:twoCellAnchor editAs="absolute">
    <xdr:from>
      <xdr:col>3</xdr:col>
      <xdr:colOff>295123</xdr:colOff>
      <xdr:row>1</xdr:row>
      <xdr:rowOff>88901</xdr:rowOff>
    </xdr:from>
    <xdr:to>
      <xdr:col>5</xdr:col>
      <xdr:colOff>33290</xdr:colOff>
      <xdr:row>2</xdr:row>
      <xdr:rowOff>6701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4992DE-0654-410D-94DF-27F2EC27B4F6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ÁREAS</a:t>
          </a:r>
        </a:p>
      </xdr:txBody>
    </xdr:sp>
    <xdr:clientData/>
  </xdr:twoCellAnchor>
  <xdr:twoCellAnchor editAs="absolute">
    <xdr:from>
      <xdr:col>6</xdr:col>
      <xdr:colOff>617050</xdr:colOff>
      <xdr:row>0</xdr:row>
      <xdr:rowOff>0</xdr:rowOff>
    </xdr:from>
    <xdr:to>
      <xdr:col>8</xdr:col>
      <xdr:colOff>64917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317135-87B9-47CC-A96A-826813CFCF74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9057A58-57FE-4340-BD23-9C4E08BD4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3</xdr:col>
      <xdr:colOff>307414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E6FDBD-8F5F-4F1C-A47C-4ACA2FFF9950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309209</xdr:colOff>
      <xdr:row>0</xdr:row>
      <xdr:rowOff>0</xdr:rowOff>
    </xdr:from>
    <xdr:to>
      <xdr:col>4</xdr:col>
      <xdr:colOff>790293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CFCD93B-3901-4EA3-9F87-28E2B6EFE4EC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795587</xdr:colOff>
      <xdr:row>0</xdr:row>
      <xdr:rowOff>0</xdr:rowOff>
    </xdr:from>
    <xdr:to>
      <xdr:col>6</xdr:col>
      <xdr:colOff>613114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227F71-92D6-4687-AD3A-BFA65FD9068D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8</xdr:col>
      <xdr:colOff>68441</xdr:colOff>
      <xdr:row>0</xdr:row>
      <xdr:rowOff>0</xdr:rowOff>
    </xdr:from>
    <xdr:to>
      <xdr:col>9</xdr:col>
      <xdr:colOff>333524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98430F2-E26E-4395-8723-A64A4E31849D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9</xdr:col>
      <xdr:colOff>336853</xdr:colOff>
      <xdr:row>0</xdr:row>
      <xdr:rowOff>0</xdr:rowOff>
    </xdr:from>
    <xdr:to>
      <xdr:col>10</xdr:col>
      <xdr:colOff>599637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7100355-6C06-41BB-9523-FD87F7C80508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02AB3-4B87-4359-9ADB-289D5F969FC8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5 W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3</xdr:col>
      <xdr:colOff>636540</xdr:colOff>
      <xdr:row>2</xdr:row>
      <xdr:rowOff>6701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63266F-228B-4393-9FBB-CF9124BDAAC6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2 H</a:t>
          </a:r>
        </a:p>
      </xdr:txBody>
    </xdr:sp>
    <xdr:clientData/>
  </xdr:twoCellAnchor>
  <xdr:twoCellAnchor editAs="absolute">
    <xdr:from>
      <xdr:col>4</xdr:col>
      <xdr:colOff>934550</xdr:colOff>
      <xdr:row>0</xdr:row>
      <xdr:rowOff>0</xdr:rowOff>
    </xdr:from>
    <xdr:to>
      <xdr:col>4</xdr:col>
      <xdr:colOff>2012250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47359F-F3C4-4329-93E5-ED358C1B3E9F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2D4C89-C667-4B76-89AF-7C7B7769C948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578626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618029-4170-4427-851C-0CDD7D1FED3A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583920</xdr:colOff>
      <xdr:row>0</xdr:row>
      <xdr:rowOff>0</xdr:rowOff>
    </xdr:from>
    <xdr:to>
      <xdr:col>4</xdr:col>
      <xdr:colOff>930614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C634CFC-C998-43C6-9C46-2792D5DF7C9D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4</xdr:col>
      <xdr:colOff>2015774</xdr:colOff>
      <xdr:row>0</xdr:row>
      <xdr:rowOff>0</xdr:rowOff>
    </xdr:from>
    <xdr:to>
      <xdr:col>5</xdr:col>
      <xdr:colOff>989691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1C344F-3C93-4DFE-84ED-38A887FC0052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993020</xdr:colOff>
      <xdr:row>0</xdr:row>
      <xdr:rowOff>0</xdr:rowOff>
    </xdr:from>
    <xdr:to>
      <xdr:col>5</xdr:col>
      <xdr:colOff>2070720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A5B7E2-3440-4959-9C73-9E43A29342F5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oneCell">
    <xdr:from>
      <xdr:col>2</xdr:col>
      <xdr:colOff>264583</xdr:colOff>
      <xdr:row>0</xdr:row>
      <xdr:rowOff>31752</xdr:rowOff>
    </xdr:from>
    <xdr:to>
      <xdr:col>2</xdr:col>
      <xdr:colOff>730250</xdr:colOff>
      <xdr:row>0</xdr:row>
      <xdr:rowOff>470715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583" y="31752"/>
          <a:ext cx="465667" cy="438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F988B-3DC5-4C6D-94C6-8D562882F805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5 W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3</xdr:col>
      <xdr:colOff>456623</xdr:colOff>
      <xdr:row>2</xdr:row>
      <xdr:rowOff>6701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FA8FF4-368F-4611-A2BE-7086AC336520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2 H</a:t>
          </a:r>
        </a:p>
      </xdr:txBody>
    </xdr:sp>
    <xdr:clientData/>
  </xdr:twoCellAnchor>
  <xdr:twoCellAnchor editAs="absolute">
    <xdr:from>
      <xdr:col>3</xdr:col>
      <xdr:colOff>1855300</xdr:colOff>
      <xdr:row>0</xdr:row>
      <xdr:rowOff>0</xdr:rowOff>
    </xdr:from>
    <xdr:to>
      <xdr:col>3</xdr:col>
      <xdr:colOff>2933000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E3EAAE-C0DA-4B62-9845-8FC7B823F9F6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14</xdr:col>
      <xdr:colOff>349251</xdr:colOff>
      <xdr:row>7</xdr:row>
      <xdr:rowOff>169333</xdr:rowOff>
    </xdr:from>
    <xdr:to>
      <xdr:col>15</xdr:col>
      <xdr:colOff>508000</xdr:colOff>
      <xdr:row>8</xdr:row>
      <xdr:rowOff>116389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968132-B520-44B3-AC5E-1092FB77F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6584" y="2614083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53C96B4-4DFA-4CF5-A861-B38452D879FF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398709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0F7282-14E3-434A-957D-BDA5B8DDF154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404003</xdr:colOff>
      <xdr:row>0</xdr:row>
      <xdr:rowOff>0</xdr:rowOff>
    </xdr:from>
    <xdr:to>
      <xdr:col>3</xdr:col>
      <xdr:colOff>1851364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E89F91B-26B3-4040-BD36-493FEE07BB18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3</xdr:col>
      <xdr:colOff>2936524</xdr:colOff>
      <xdr:row>0</xdr:row>
      <xdr:rowOff>0</xdr:rowOff>
    </xdr:from>
    <xdr:to>
      <xdr:col>4</xdr:col>
      <xdr:colOff>428774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CB76C0E-EB25-4AB5-9542-A4EDBCCCF3CC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4</xdr:col>
      <xdr:colOff>432103</xdr:colOff>
      <xdr:row>0</xdr:row>
      <xdr:rowOff>0</xdr:rowOff>
    </xdr:from>
    <xdr:to>
      <xdr:col>5</xdr:col>
      <xdr:colOff>313887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AE9FDEC-6CE1-4264-80A4-D34990F4B45C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oneCell">
    <xdr:from>
      <xdr:col>2</xdr:col>
      <xdr:colOff>264583</xdr:colOff>
      <xdr:row>0</xdr:row>
      <xdr:rowOff>31751</xdr:rowOff>
    </xdr:from>
    <xdr:to>
      <xdr:col>2</xdr:col>
      <xdr:colOff>751417</xdr:colOff>
      <xdr:row>1</xdr:row>
      <xdr:rowOff>6221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583" y="31751"/>
          <a:ext cx="486834" cy="4718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9887FE-CF6B-47C1-A92F-40244F75A099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5 W 2 H</a:t>
          </a:r>
        </a:p>
      </xdr:txBody>
    </xdr:sp>
    <xdr:clientData/>
  </xdr:twoCellAnchor>
  <xdr:twoCellAnchor editAs="absolute">
    <xdr:from>
      <xdr:col>4</xdr:col>
      <xdr:colOff>1177967</xdr:colOff>
      <xdr:row>0</xdr:row>
      <xdr:rowOff>0</xdr:rowOff>
    </xdr:from>
    <xdr:to>
      <xdr:col>5</xdr:col>
      <xdr:colOff>890417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9A1B30-E0F5-4D07-A360-587753C7A52E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3</xdr:col>
      <xdr:colOff>498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1ABC8F-E118-4C59-B8CD-24A5EB601A96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2293</xdr:colOff>
      <xdr:row>0</xdr:row>
      <xdr:rowOff>0</xdr:rowOff>
    </xdr:from>
    <xdr:to>
      <xdr:col>3</xdr:col>
      <xdr:colOff>1298293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99149A-6F79-488F-AE2D-860EA100CA04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1303587</xdr:colOff>
      <xdr:row>0</xdr:row>
      <xdr:rowOff>0</xdr:rowOff>
    </xdr:from>
    <xdr:to>
      <xdr:col>4</xdr:col>
      <xdr:colOff>1174031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F78272-6286-464E-B047-D720B9DFD07B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5</xdr:col>
      <xdr:colOff>893941</xdr:colOff>
      <xdr:row>0</xdr:row>
      <xdr:rowOff>0</xdr:rowOff>
    </xdr:from>
    <xdr:to>
      <xdr:col>6</xdr:col>
      <xdr:colOff>608691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A5CE52-D515-4951-B091-6948A54429E2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6</xdr:col>
      <xdr:colOff>612020</xdr:colOff>
      <xdr:row>0</xdr:row>
      <xdr:rowOff>0</xdr:rowOff>
    </xdr:from>
    <xdr:to>
      <xdr:col>7</xdr:col>
      <xdr:colOff>324470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50FCCA9-1A22-4F71-A51A-6029884A005A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oneCell">
    <xdr:from>
      <xdr:col>2</xdr:col>
      <xdr:colOff>148167</xdr:colOff>
      <xdr:row>0</xdr:row>
      <xdr:rowOff>21167</xdr:rowOff>
    </xdr:from>
    <xdr:to>
      <xdr:col>2</xdr:col>
      <xdr:colOff>656167</xdr:colOff>
      <xdr:row>1</xdr:row>
      <xdr:rowOff>16154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7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21167"/>
          <a:ext cx="508000" cy="4924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68D57A-BE25-4797-9D5F-131B4ED76DA2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4</xdr:col>
      <xdr:colOff>181457</xdr:colOff>
      <xdr:row>2</xdr:row>
      <xdr:rowOff>6701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DD5C28-F20E-4C92-A1EA-FCC9951F1C5F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GASTOS POR ÁREA</a:t>
          </a:r>
        </a:p>
      </xdr:txBody>
    </xdr:sp>
    <xdr:clientData/>
  </xdr:twoCellAnchor>
  <xdr:twoCellAnchor editAs="absolute">
    <xdr:from>
      <xdr:col>5</xdr:col>
      <xdr:colOff>659384</xdr:colOff>
      <xdr:row>0</xdr:row>
      <xdr:rowOff>0</xdr:rowOff>
    </xdr:from>
    <xdr:to>
      <xdr:col>6</xdr:col>
      <xdr:colOff>816334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06F54-460A-464D-9112-64043C67F137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9194A1-E379-46FF-9FC9-5B8C3A6F26D5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4</xdr:col>
      <xdr:colOff>123543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5C0D5E-34F1-4CBD-B0A6-6ED5413BA6DE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128837</xdr:colOff>
      <xdr:row>0</xdr:row>
      <xdr:rowOff>0</xdr:rowOff>
    </xdr:from>
    <xdr:to>
      <xdr:col>5</xdr:col>
      <xdr:colOff>655448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02A1D7-0719-4D66-AFF5-3F9EE5D575E1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6</xdr:col>
      <xdr:colOff>819858</xdr:colOff>
      <xdr:row>0</xdr:row>
      <xdr:rowOff>0</xdr:rowOff>
    </xdr:from>
    <xdr:to>
      <xdr:col>8</xdr:col>
      <xdr:colOff>58358</xdr:colOff>
      <xdr:row>1</xdr:row>
      <xdr:rowOff>2910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F47BF7-B005-4600-B0D1-F5F9DF98F66A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8</xdr:col>
      <xdr:colOff>61687</xdr:colOff>
      <xdr:row>0</xdr:row>
      <xdr:rowOff>0</xdr:rowOff>
    </xdr:from>
    <xdr:to>
      <xdr:col>9</xdr:col>
      <xdr:colOff>218637</xdr:colOff>
      <xdr:row>1</xdr:row>
      <xdr:rowOff>2910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A5EF19D-4868-4338-8F3C-2E53503E74A3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>
    <xdr:from>
      <xdr:col>2</xdr:col>
      <xdr:colOff>21167</xdr:colOff>
      <xdr:row>17</xdr:row>
      <xdr:rowOff>105833</xdr:rowOff>
    </xdr:from>
    <xdr:to>
      <xdr:col>15</xdr:col>
      <xdr:colOff>0</xdr:colOff>
      <xdr:row>26</xdr:row>
      <xdr:rowOff>137585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2254477-B118-4F0E-82E8-06AE9992B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306917</xdr:colOff>
      <xdr:row>0</xdr:row>
      <xdr:rowOff>0</xdr:rowOff>
    </xdr:from>
    <xdr:to>
      <xdr:col>2</xdr:col>
      <xdr:colOff>814917</xdr:colOff>
      <xdr:row>0</xdr:row>
      <xdr:rowOff>492404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17" y="0"/>
          <a:ext cx="508000" cy="4924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043C8-D017-466B-B4FA-035078E936F1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4</xdr:col>
      <xdr:colOff>181457</xdr:colOff>
      <xdr:row>2</xdr:row>
      <xdr:rowOff>6701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86DC77-BEE1-425F-946F-A8A1C6E24438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GASTOS POR ÁREA</a:t>
          </a:r>
        </a:p>
      </xdr:txBody>
    </xdr:sp>
    <xdr:clientData/>
  </xdr:twoCellAnchor>
  <xdr:twoCellAnchor editAs="absolute">
    <xdr:from>
      <xdr:col>5</xdr:col>
      <xdr:colOff>659384</xdr:colOff>
      <xdr:row>0</xdr:row>
      <xdr:rowOff>0</xdr:rowOff>
    </xdr:from>
    <xdr:to>
      <xdr:col>6</xdr:col>
      <xdr:colOff>816334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A2E3B-805F-48E4-9D7C-B87A76E0F747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E94D769-3B58-4E0F-BF78-30089C5E3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DBE0BC-9F43-4099-AE70-9234ACDDAD11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4</xdr:col>
      <xdr:colOff>123543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A30752-EFDD-4FD8-98D4-6EE2A4B61048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128837</xdr:colOff>
      <xdr:row>0</xdr:row>
      <xdr:rowOff>0</xdr:rowOff>
    </xdr:from>
    <xdr:to>
      <xdr:col>5</xdr:col>
      <xdr:colOff>655448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86E027-077C-4491-9F77-FA9CDD00EBFA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6</xdr:col>
      <xdr:colOff>819858</xdr:colOff>
      <xdr:row>0</xdr:row>
      <xdr:rowOff>0</xdr:rowOff>
    </xdr:from>
    <xdr:to>
      <xdr:col>8</xdr:col>
      <xdr:colOff>58358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E2308B1-B052-409A-88BC-AF4093A21ACD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8</xdr:col>
      <xdr:colOff>61687</xdr:colOff>
      <xdr:row>0</xdr:row>
      <xdr:rowOff>0</xdr:rowOff>
    </xdr:from>
    <xdr:to>
      <xdr:col>9</xdr:col>
      <xdr:colOff>218637</xdr:colOff>
      <xdr:row>1</xdr:row>
      <xdr:rowOff>2910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523134-DB77-444D-BF14-4D811DF0EAAA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17</xdr:col>
      <xdr:colOff>264584</xdr:colOff>
      <xdr:row>14</xdr:row>
      <xdr:rowOff>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ED42FEE-529F-4DF1-8C4D-23AF68EEF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814920</xdr:colOff>
      <xdr:row>1</xdr:row>
      <xdr:rowOff>88446</xdr:rowOff>
    </xdr:from>
    <xdr:to>
      <xdr:col>3</xdr:col>
      <xdr:colOff>55670</xdr:colOff>
      <xdr:row>2</xdr:row>
      <xdr:rowOff>6246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620650-C3DF-4E37-A0EB-2CA44733A2AD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7</xdr:col>
      <xdr:colOff>193717</xdr:colOff>
      <xdr:row>0</xdr:row>
      <xdr:rowOff>0</xdr:rowOff>
    </xdr:from>
    <xdr:to>
      <xdr:col>8</xdr:col>
      <xdr:colOff>435334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B96517-364F-41ED-833F-08CB2878ABFD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3</xdr:col>
      <xdr:colOff>74581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981B92-6C3E-4570-A7BD-AF07E6CEB1B6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76376</xdr:colOff>
      <xdr:row>0</xdr:row>
      <xdr:rowOff>0</xdr:rowOff>
    </xdr:from>
    <xdr:to>
      <xdr:col>4</xdr:col>
      <xdr:colOff>155293</xdr:colOff>
      <xdr:row>1</xdr:row>
      <xdr:rowOff>2910</xdr:rowOff>
    </xdr:to>
    <xdr:sp macro="" textlink="">
      <xdr:nvSpPr>
        <xdr:cNvPr id="18" name="Retângulo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B420EB-0956-4C06-B5F3-B702EF89B4DB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160587</xdr:colOff>
      <xdr:row>0</xdr:row>
      <xdr:rowOff>0</xdr:rowOff>
    </xdr:from>
    <xdr:to>
      <xdr:col>7</xdr:col>
      <xdr:colOff>189781</xdr:colOff>
      <xdr:row>1</xdr:row>
      <xdr:rowOff>2910</xdr:rowOff>
    </xdr:to>
    <xdr:sp macro="" textlink="">
      <xdr:nvSpPr>
        <xdr:cNvPr id="19" name="Retângulo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410E981-FCBE-4B7C-9482-E572DF0A484C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8</xdr:col>
      <xdr:colOff>438858</xdr:colOff>
      <xdr:row>0</xdr:row>
      <xdr:rowOff>0</xdr:rowOff>
    </xdr:from>
    <xdr:to>
      <xdr:col>9</xdr:col>
      <xdr:colOff>682774</xdr:colOff>
      <xdr:row>1</xdr:row>
      <xdr:rowOff>2910</xdr:rowOff>
    </xdr:to>
    <xdr:sp macro="" textlink="">
      <xdr:nvSpPr>
        <xdr:cNvPr id="20" name="Retângulo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000AFD-92EA-42E8-929C-F2C2A04E9C89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9</xdr:col>
      <xdr:colOff>686103</xdr:colOff>
      <xdr:row>0</xdr:row>
      <xdr:rowOff>0</xdr:rowOff>
    </xdr:from>
    <xdr:to>
      <xdr:col>11</xdr:col>
      <xdr:colOff>91637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0991DD7-B2DE-4660-A4E1-4814DF43E2F9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17</xdr:col>
      <xdr:colOff>254000</xdr:colOff>
      <xdr:row>8</xdr:row>
      <xdr:rowOff>42333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33733E4-BDE7-4971-8582-7F58C4E14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232834</xdr:colOff>
      <xdr:row>0</xdr:row>
      <xdr:rowOff>0</xdr:rowOff>
    </xdr:from>
    <xdr:to>
      <xdr:col>2</xdr:col>
      <xdr:colOff>740834</xdr:colOff>
      <xdr:row>0</xdr:row>
      <xdr:rowOff>492404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4" y="0"/>
          <a:ext cx="508000" cy="4924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814922</xdr:colOff>
      <xdr:row>1</xdr:row>
      <xdr:rowOff>88446</xdr:rowOff>
    </xdr:from>
    <xdr:to>
      <xdr:col>3</xdr:col>
      <xdr:colOff>1159842</xdr:colOff>
      <xdr:row>2</xdr:row>
      <xdr:rowOff>6246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10000000}"/>
            </a:ext>
          </a:extLst>
        </xdr:cNvPr>
        <xdr:cNvSpPr/>
      </xdr:nvSpPr>
      <xdr:spPr>
        <a:xfrm>
          <a:off x="1059851" y="585107"/>
          <a:ext cx="1260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3</xdr:col>
      <xdr:colOff>1168405</xdr:colOff>
      <xdr:row>1</xdr:row>
      <xdr:rowOff>88901</xdr:rowOff>
    </xdr:from>
    <xdr:to>
      <xdr:col>4</xdr:col>
      <xdr:colOff>179918</xdr:colOff>
      <xdr:row>2</xdr:row>
      <xdr:rowOff>6701</xdr:rowOff>
    </xdr:to>
    <xdr:sp macro="" textlink="">
      <xdr:nvSpPr>
        <xdr:cNvPr id="17" name="Retângul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11000000}"/>
            </a:ext>
          </a:extLst>
        </xdr:cNvPr>
        <xdr:cNvSpPr/>
      </xdr:nvSpPr>
      <xdr:spPr>
        <a:xfrm>
          <a:off x="2328414" y="585562"/>
          <a:ext cx="1630888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4</xdr:col>
      <xdr:colOff>183743</xdr:colOff>
      <xdr:row>1</xdr:row>
      <xdr:rowOff>88068</xdr:rowOff>
    </xdr:from>
    <xdr:to>
      <xdr:col>4</xdr:col>
      <xdr:colOff>1819922</xdr:colOff>
      <xdr:row>2</xdr:row>
      <xdr:rowOff>5868</xdr:rowOff>
    </xdr:to>
    <xdr:sp macro="" textlink="">
      <xdr:nvSpPr>
        <xdr:cNvPr id="18" name="Retângul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A00-000012000000}"/>
            </a:ext>
          </a:extLst>
        </xdr:cNvPr>
        <xdr:cNvSpPr/>
      </xdr:nvSpPr>
      <xdr:spPr>
        <a:xfrm>
          <a:off x="3970511" y="585227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4</xdr:col>
      <xdr:colOff>1815689</xdr:colOff>
      <xdr:row>1</xdr:row>
      <xdr:rowOff>88068</xdr:rowOff>
    </xdr:from>
    <xdr:to>
      <xdr:col>5</xdr:col>
      <xdr:colOff>1366951</xdr:colOff>
      <xdr:row>2</xdr:row>
      <xdr:rowOff>5868</xdr:rowOff>
    </xdr:to>
    <xdr:sp macro="" textlink="">
      <xdr:nvSpPr>
        <xdr:cNvPr id="19" name="Retângulo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13000000}"/>
            </a:ext>
          </a:extLst>
        </xdr:cNvPr>
        <xdr:cNvSpPr/>
      </xdr:nvSpPr>
      <xdr:spPr>
        <a:xfrm>
          <a:off x="5604522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4</xdr:col>
      <xdr:colOff>1421385</xdr:colOff>
      <xdr:row>0</xdr:row>
      <xdr:rowOff>0</xdr:rowOff>
    </xdr:from>
    <xdr:to>
      <xdr:col>5</xdr:col>
      <xdr:colOff>414168</xdr:colOff>
      <xdr:row>1</xdr:row>
      <xdr:rowOff>2910</xdr:rowOff>
    </xdr:to>
    <xdr:sp macro="" textlink="">
      <xdr:nvSpPr>
        <xdr:cNvPr id="32" name="Retângulo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47CAD6-147F-4848-B747-42BCE6020983}"/>
            </a:ext>
          </a:extLst>
        </xdr:cNvPr>
        <xdr:cNvSpPr>
          <a:spLocks/>
        </xdr:cNvSpPr>
      </xdr:nvSpPr>
      <xdr:spPr>
        <a:xfrm>
          <a:off x="5198255" y="0"/>
          <a:ext cx="1080000" cy="49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3</xdr:col>
      <xdr:colOff>211665</xdr:colOff>
      <xdr:row>0</xdr:row>
      <xdr:rowOff>0</xdr:rowOff>
    </xdr:from>
    <xdr:to>
      <xdr:col>3</xdr:col>
      <xdr:colOff>1291665</xdr:colOff>
      <xdr:row>1</xdr:row>
      <xdr:rowOff>2910</xdr:rowOff>
    </xdr:to>
    <xdr:sp macro="" textlink="">
      <xdr:nvSpPr>
        <xdr:cNvPr id="35" name="Retângulo 3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D70B7A-5240-4EF2-93A7-45AE32DF52F8}"/>
            </a:ext>
          </a:extLst>
        </xdr:cNvPr>
        <xdr:cNvSpPr>
          <a:spLocks/>
        </xdr:cNvSpPr>
      </xdr:nvSpPr>
      <xdr:spPr>
        <a:xfrm>
          <a:off x="1371230" y="0"/>
          <a:ext cx="1080000" cy="49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1293460</xdr:colOff>
      <xdr:row>0</xdr:row>
      <xdr:rowOff>0</xdr:rowOff>
    </xdr:from>
    <xdr:to>
      <xdr:col>3</xdr:col>
      <xdr:colOff>2589460</xdr:colOff>
      <xdr:row>1</xdr:row>
      <xdr:rowOff>2910</xdr:rowOff>
    </xdr:to>
    <xdr:sp macro="" textlink="">
      <xdr:nvSpPr>
        <xdr:cNvPr id="36" name="Retângulo 3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3CF482-2A2B-41CB-B9C7-7C4BF68408A5}"/>
            </a:ext>
          </a:extLst>
        </xdr:cNvPr>
        <xdr:cNvSpPr>
          <a:spLocks/>
        </xdr:cNvSpPr>
      </xdr:nvSpPr>
      <xdr:spPr>
        <a:xfrm>
          <a:off x="2453025" y="0"/>
          <a:ext cx="1296000" cy="49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2594754</xdr:colOff>
      <xdr:row>0</xdr:row>
      <xdr:rowOff>0</xdr:rowOff>
    </xdr:from>
    <xdr:to>
      <xdr:col>4</xdr:col>
      <xdr:colOff>1417449</xdr:colOff>
      <xdr:row>1</xdr:row>
      <xdr:rowOff>2910</xdr:rowOff>
    </xdr:to>
    <xdr:sp macro="" textlink="">
      <xdr:nvSpPr>
        <xdr:cNvPr id="37" name="Retângulo 3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BC12797-E405-4932-8D34-9F670D1270D9}"/>
            </a:ext>
          </a:extLst>
        </xdr:cNvPr>
        <xdr:cNvSpPr>
          <a:spLocks/>
        </xdr:cNvSpPr>
      </xdr:nvSpPr>
      <xdr:spPr>
        <a:xfrm>
          <a:off x="3758921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5</xdr:col>
      <xdr:colOff>417692</xdr:colOff>
      <xdr:row>0</xdr:row>
      <xdr:rowOff>0</xdr:rowOff>
    </xdr:from>
    <xdr:to>
      <xdr:col>5</xdr:col>
      <xdr:colOff>1497692</xdr:colOff>
      <xdr:row>1</xdr:row>
      <xdr:rowOff>2910</xdr:rowOff>
    </xdr:to>
    <xdr:sp macro="" textlink="">
      <xdr:nvSpPr>
        <xdr:cNvPr id="40" name="Retângulo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82A5179-D9E6-4E08-85CB-8D3ABA5C7DB7}"/>
            </a:ext>
          </a:extLst>
        </xdr:cNvPr>
        <xdr:cNvSpPr>
          <a:spLocks/>
        </xdr:cNvSpPr>
      </xdr:nvSpPr>
      <xdr:spPr>
        <a:xfrm>
          <a:off x="6288100" y="0"/>
          <a:ext cx="1080000" cy="4992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1501021</xdr:colOff>
      <xdr:row>0</xdr:row>
      <xdr:rowOff>0</xdr:rowOff>
    </xdr:from>
    <xdr:to>
      <xdr:col>6</xdr:col>
      <xdr:colOff>493804</xdr:colOff>
      <xdr:row>1</xdr:row>
      <xdr:rowOff>2910</xdr:rowOff>
    </xdr:to>
    <xdr:sp macro="" textlink="">
      <xdr:nvSpPr>
        <xdr:cNvPr id="41" name="Retângulo 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4EE8D-0790-4554-900F-2C87204E7D19}"/>
            </a:ext>
          </a:extLst>
        </xdr:cNvPr>
        <xdr:cNvSpPr>
          <a:spLocks/>
        </xdr:cNvSpPr>
      </xdr:nvSpPr>
      <xdr:spPr>
        <a:xfrm>
          <a:off x="7371429" y="0"/>
          <a:ext cx="1078257" cy="499213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absolute">
    <xdr:from>
      <xdr:col>9</xdr:col>
      <xdr:colOff>31751</xdr:colOff>
      <xdr:row>6</xdr:row>
      <xdr:rowOff>47625</xdr:rowOff>
    </xdr:from>
    <xdr:to>
      <xdr:col>9</xdr:col>
      <xdr:colOff>378884</xdr:colOff>
      <xdr:row>6</xdr:row>
      <xdr:rowOff>403223</xdr:rowOff>
    </xdr:to>
    <xdr:pic>
      <xdr:nvPicPr>
        <xdr:cNvPr id="13" name="Imagem 2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000A40-0569-4485-99EA-5EC561179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51" y="2418292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35984</xdr:colOff>
      <xdr:row>8</xdr:row>
      <xdr:rowOff>46567</xdr:rowOff>
    </xdr:from>
    <xdr:to>
      <xdr:col>9</xdr:col>
      <xdr:colOff>383117</xdr:colOff>
      <xdr:row>8</xdr:row>
      <xdr:rowOff>402165</xdr:rowOff>
    </xdr:to>
    <xdr:pic>
      <xdr:nvPicPr>
        <xdr:cNvPr id="14" name="Imagem 2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7A94745-F54A-47B4-A2AF-38E3B6AC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6984" y="2972859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40217</xdr:colOff>
      <xdr:row>10</xdr:row>
      <xdr:rowOff>56092</xdr:rowOff>
    </xdr:from>
    <xdr:to>
      <xdr:col>9</xdr:col>
      <xdr:colOff>387350</xdr:colOff>
      <xdr:row>10</xdr:row>
      <xdr:rowOff>411690</xdr:rowOff>
    </xdr:to>
    <xdr:pic>
      <xdr:nvPicPr>
        <xdr:cNvPr id="15" name="Imagem 2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E5176C5-8208-45F8-BDCD-AF83AD26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1217" y="3538009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44451</xdr:colOff>
      <xdr:row>12</xdr:row>
      <xdr:rowOff>44451</xdr:rowOff>
    </xdr:from>
    <xdr:to>
      <xdr:col>9</xdr:col>
      <xdr:colOff>391584</xdr:colOff>
      <xdr:row>12</xdr:row>
      <xdr:rowOff>400049</xdr:rowOff>
    </xdr:to>
    <xdr:pic>
      <xdr:nvPicPr>
        <xdr:cNvPr id="20" name="Imagem 2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4F344D4-34EB-4D39-AD4B-D4CB1BD88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451" y="4081993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32809</xdr:colOff>
      <xdr:row>14</xdr:row>
      <xdr:rowOff>43392</xdr:rowOff>
    </xdr:from>
    <xdr:to>
      <xdr:col>9</xdr:col>
      <xdr:colOff>379942</xdr:colOff>
      <xdr:row>14</xdr:row>
      <xdr:rowOff>398990</xdr:rowOff>
    </xdr:to>
    <xdr:pic>
      <xdr:nvPicPr>
        <xdr:cNvPr id="21" name="Imagem 2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F7B65DE-CF27-45F1-8880-943CDC48F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3809" y="4641851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0</xdr:row>
      <xdr:rowOff>0</xdr:rowOff>
    </xdr:from>
    <xdr:to>
      <xdr:col>2</xdr:col>
      <xdr:colOff>793750</xdr:colOff>
      <xdr:row>0</xdr:row>
      <xdr:rowOff>492404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1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0"/>
          <a:ext cx="508000" cy="49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araci.bittencourt@saude.gov.br" TargetMode="External"/><Relationship Id="rId13" Type="http://schemas.openxmlformats.org/officeDocument/2006/relationships/hyperlink" Target="mailto:salesia.freire@saude.gov.br" TargetMode="External"/><Relationship Id="rId3" Type="http://schemas.openxmlformats.org/officeDocument/2006/relationships/hyperlink" Target="mailto:juliana.aguiar@saude.gov.br" TargetMode="External"/><Relationship Id="rId7" Type="http://schemas.openxmlformats.org/officeDocument/2006/relationships/hyperlink" Target="mailto:flavia.rosa@saude.gov.br" TargetMode="External"/><Relationship Id="rId12" Type="http://schemas.openxmlformats.org/officeDocument/2006/relationships/hyperlink" Target="mailto:edna.magali@saude.gov.br" TargetMode="External"/><Relationship Id="rId2" Type="http://schemas.openxmlformats.org/officeDocument/2006/relationships/hyperlink" Target="mailto:wiviane.wagner@saude.gov.br" TargetMode="External"/><Relationship Id="rId1" Type="http://schemas.openxmlformats.org/officeDocument/2006/relationships/hyperlink" Target="mailto:manoel.fonseca@saude.gov.br" TargetMode="External"/><Relationship Id="rId6" Type="http://schemas.openxmlformats.org/officeDocument/2006/relationships/hyperlink" Target="mailto:maria.gislandes@saude.gov.%20br" TargetMode="External"/><Relationship Id="rId11" Type="http://schemas.openxmlformats.org/officeDocument/2006/relationships/hyperlink" Target="mailto:jovita@saude.gov.br" TargetMode="External"/><Relationship Id="rId5" Type="http://schemas.openxmlformats.org/officeDocument/2006/relationships/hyperlink" Target="mailto:rosangela.dantas@saude.gov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reginamsgestao@gmail.com" TargetMode="External"/><Relationship Id="rId4" Type="http://schemas.openxmlformats.org/officeDocument/2006/relationships/hyperlink" Target="mailto:solange.lima@saude.gov.br" TargetMode="External"/><Relationship Id="rId9" Type="http://schemas.openxmlformats.org/officeDocument/2006/relationships/hyperlink" Target="mailto:danielly.cubas@saude.gov.br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C1:I104"/>
  <sheetViews>
    <sheetView showGridLines="0" zoomScale="90" zoomScaleNormal="90" zoomScalePageLayoutView="80" workbookViewId="0">
      <pane ySplit="2" topLeftCell="A3" activePane="bottomLeft" state="frozen"/>
      <selection activeCell="E1" sqref="E1"/>
      <selection pane="bottomLeft"/>
    </sheetView>
  </sheetViews>
  <sheetFormatPr defaultColWidth="11" defaultRowHeight="15.75"/>
  <cols>
    <col min="1" max="2" width="1.625" style="5" customWidth="1"/>
    <col min="3" max="3" width="33.375" style="5" customWidth="1"/>
    <col min="4" max="4" width="19.625" style="5" customWidth="1"/>
    <col min="5" max="5" width="20.625" style="5" customWidth="1"/>
    <col min="6" max="6" width="37" style="5" customWidth="1"/>
    <col min="7" max="7" width="29.625" style="5" customWidth="1"/>
    <col min="8" max="23" width="10.75" style="5" customWidth="1"/>
    <col min="24" max="16384" width="11" style="5"/>
  </cols>
  <sheetData>
    <row r="1" spans="3:9" s="72" customFormat="1" ht="39" customHeight="1">
      <c r="E1" s="6"/>
    </row>
    <row r="2" spans="3:9" s="1" customFormat="1" ht="30" customHeight="1">
      <c r="C2" s="3"/>
      <c r="D2" s="4"/>
      <c r="E2" s="4"/>
      <c r="F2" s="4"/>
      <c r="G2" s="4"/>
      <c r="H2" s="4"/>
      <c r="I2" s="4"/>
    </row>
    <row r="3" spans="3:9" ht="15" customHeight="1" thickBot="1">
      <c r="C3" s="8"/>
      <c r="D3" s="9"/>
      <c r="E3" s="9"/>
      <c r="F3" s="9"/>
      <c r="G3" s="9"/>
      <c r="H3" s="9"/>
      <c r="I3" s="9"/>
    </row>
    <row r="4" spans="3:9" ht="30" customHeight="1" thickTop="1" thickBot="1">
      <c r="C4" s="28" t="s">
        <v>33</v>
      </c>
      <c r="D4" s="28" t="s">
        <v>34</v>
      </c>
      <c r="E4" s="28" t="s">
        <v>36</v>
      </c>
      <c r="F4" s="28" t="s">
        <v>35</v>
      </c>
      <c r="G4" s="28" t="s">
        <v>29</v>
      </c>
    </row>
    <row r="5" spans="3:9" ht="30" customHeight="1" thickTop="1">
      <c r="C5" s="130" t="s">
        <v>122</v>
      </c>
      <c r="D5" s="122" t="s">
        <v>94</v>
      </c>
      <c r="E5" s="133" t="s">
        <v>125</v>
      </c>
      <c r="F5" s="123" t="s">
        <v>98</v>
      </c>
      <c r="G5" s="48"/>
    </row>
    <row r="6" spans="3:9" ht="30" customHeight="1">
      <c r="C6" s="128" t="s">
        <v>121</v>
      </c>
      <c r="D6" s="126" t="s">
        <v>94</v>
      </c>
      <c r="E6" s="131" t="s">
        <v>123</v>
      </c>
      <c r="F6" s="127" t="s">
        <v>103</v>
      </c>
      <c r="G6" s="66"/>
    </row>
    <row r="7" spans="3:9" ht="30" customHeight="1">
      <c r="C7" s="128" t="s">
        <v>106</v>
      </c>
      <c r="D7" s="126" t="s">
        <v>97</v>
      </c>
      <c r="E7" s="129" t="s">
        <v>107</v>
      </c>
      <c r="F7" s="127" t="s">
        <v>104</v>
      </c>
      <c r="G7" s="52"/>
    </row>
    <row r="8" spans="3:9" ht="30" customHeight="1">
      <c r="C8" s="128" t="s">
        <v>105</v>
      </c>
      <c r="D8" s="128" t="s">
        <v>97</v>
      </c>
      <c r="E8" s="129" t="s">
        <v>107</v>
      </c>
      <c r="F8" s="127" t="s">
        <v>108</v>
      </c>
      <c r="G8" s="52"/>
    </row>
    <row r="9" spans="3:9" ht="30" customHeight="1">
      <c r="C9" s="128" t="s">
        <v>109</v>
      </c>
      <c r="D9" s="128" t="s">
        <v>97</v>
      </c>
      <c r="E9" s="129" t="s">
        <v>118</v>
      </c>
      <c r="F9" s="127" t="s">
        <v>110</v>
      </c>
      <c r="G9" s="52"/>
    </row>
    <row r="10" spans="3:9" ht="30" customHeight="1">
      <c r="C10" s="128" t="s">
        <v>111</v>
      </c>
      <c r="D10" s="128" t="s">
        <v>97</v>
      </c>
      <c r="E10" s="129" t="s">
        <v>119</v>
      </c>
      <c r="F10" s="127" t="s">
        <v>112</v>
      </c>
      <c r="G10" s="52"/>
    </row>
    <row r="11" spans="3:9" ht="30" customHeight="1">
      <c r="C11" s="128" t="s">
        <v>113</v>
      </c>
      <c r="D11" s="128" t="s">
        <v>97</v>
      </c>
      <c r="E11" s="129" t="s">
        <v>120</v>
      </c>
      <c r="F11" s="127" t="s">
        <v>114</v>
      </c>
      <c r="G11" s="52"/>
    </row>
    <row r="12" spans="3:9" ht="30" customHeight="1">
      <c r="C12" s="128" t="s">
        <v>115</v>
      </c>
      <c r="D12" s="128" t="s">
        <v>97</v>
      </c>
      <c r="E12" s="129" t="s">
        <v>117</v>
      </c>
      <c r="F12" s="127" t="s">
        <v>116</v>
      </c>
      <c r="G12" s="52"/>
    </row>
    <row r="13" spans="3:9" ht="30" customHeight="1">
      <c r="C13" s="132" t="s">
        <v>124</v>
      </c>
      <c r="D13" s="132" t="s">
        <v>95</v>
      </c>
      <c r="E13" s="134" t="s">
        <v>126</v>
      </c>
      <c r="F13" s="127" t="s">
        <v>127</v>
      </c>
      <c r="G13" s="52"/>
    </row>
    <row r="14" spans="3:9" ht="30" customHeight="1">
      <c r="C14" s="132" t="s">
        <v>128</v>
      </c>
      <c r="D14" s="132" t="s">
        <v>95</v>
      </c>
      <c r="E14" s="134" t="s">
        <v>126</v>
      </c>
      <c r="F14" s="127" t="s">
        <v>129</v>
      </c>
      <c r="G14" s="52"/>
    </row>
    <row r="15" spans="3:9" ht="30" customHeight="1">
      <c r="C15" s="135" t="s">
        <v>130</v>
      </c>
      <c r="D15" s="135" t="s">
        <v>96</v>
      </c>
      <c r="E15" s="50">
        <v>33156284</v>
      </c>
      <c r="F15" s="127" t="s">
        <v>132</v>
      </c>
      <c r="G15" s="52"/>
    </row>
    <row r="16" spans="3:9" ht="30" customHeight="1">
      <c r="C16" s="135" t="s">
        <v>131</v>
      </c>
      <c r="D16" s="135" t="s">
        <v>96</v>
      </c>
      <c r="E16" s="50">
        <v>33156284</v>
      </c>
      <c r="F16" s="127" t="s">
        <v>133</v>
      </c>
      <c r="G16" s="52"/>
    </row>
    <row r="17" spans="3:7" ht="30" customHeight="1">
      <c r="C17" s="135" t="s">
        <v>134</v>
      </c>
      <c r="D17" s="135" t="s">
        <v>96</v>
      </c>
      <c r="E17" s="50">
        <v>33156284</v>
      </c>
      <c r="F17" s="127" t="s">
        <v>135</v>
      </c>
      <c r="G17" s="52"/>
    </row>
    <row r="18" spans="3:7" ht="30" customHeight="1">
      <c r="C18" s="65"/>
      <c r="D18" s="49"/>
      <c r="E18" s="50"/>
      <c r="F18" s="51"/>
      <c r="G18" s="52"/>
    </row>
    <row r="19" spans="3:7" ht="30" customHeight="1">
      <c r="C19" s="65"/>
      <c r="D19" s="49"/>
      <c r="E19" s="50"/>
      <c r="F19" s="51"/>
      <c r="G19" s="52"/>
    </row>
    <row r="20" spans="3:7" ht="30" customHeight="1">
      <c r="C20" s="65"/>
      <c r="D20" s="49"/>
      <c r="E20" s="50"/>
      <c r="F20" s="51"/>
      <c r="G20" s="52"/>
    </row>
    <row r="21" spans="3:7" ht="30" customHeight="1">
      <c r="C21" s="65"/>
      <c r="D21" s="49"/>
      <c r="E21" s="50"/>
      <c r="F21" s="51"/>
      <c r="G21" s="52"/>
    </row>
    <row r="22" spans="3:7" ht="30" customHeight="1">
      <c r="C22" s="65"/>
      <c r="D22" s="49"/>
      <c r="E22" s="50"/>
      <c r="F22" s="51"/>
      <c r="G22" s="52"/>
    </row>
    <row r="23" spans="3:7" ht="30" customHeight="1">
      <c r="C23" s="65"/>
      <c r="D23" s="49"/>
      <c r="E23" s="50"/>
      <c r="F23" s="51"/>
      <c r="G23" s="52"/>
    </row>
    <row r="24" spans="3:7" ht="30" customHeight="1">
      <c r="C24" s="65"/>
      <c r="D24" s="49"/>
      <c r="E24" s="50"/>
      <c r="F24" s="51"/>
      <c r="G24" s="52"/>
    </row>
    <row r="25" spans="3:7" ht="30" customHeight="1">
      <c r="C25" s="65"/>
      <c r="D25" s="49"/>
      <c r="E25" s="50"/>
      <c r="F25" s="51"/>
      <c r="G25" s="52"/>
    </row>
    <row r="26" spans="3:7" ht="30" customHeight="1">
      <c r="C26" s="65"/>
      <c r="D26" s="49"/>
      <c r="E26" s="50"/>
      <c r="F26" s="51"/>
      <c r="G26" s="52"/>
    </row>
    <row r="27" spans="3:7" ht="30" customHeight="1">
      <c r="C27" s="65"/>
      <c r="D27" s="49"/>
      <c r="E27" s="50"/>
      <c r="F27" s="51"/>
      <c r="G27" s="52"/>
    </row>
    <row r="28" spans="3:7" ht="30" customHeight="1">
      <c r="C28" s="65"/>
      <c r="D28" s="49"/>
      <c r="E28" s="50"/>
      <c r="F28" s="51"/>
      <c r="G28" s="52"/>
    </row>
    <row r="29" spans="3:7" ht="30" customHeight="1">
      <c r="C29" s="65"/>
      <c r="D29" s="49"/>
      <c r="E29" s="50"/>
      <c r="F29" s="51"/>
      <c r="G29" s="52"/>
    </row>
    <row r="30" spans="3:7" ht="30" customHeight="1">
      <c r="C30" s="65"/>
      <c r="D30" s="49"/>
      <c r="E30" s="50"/>
      <c r="F30" s="51"/>
      <c r="G30" s="52"/>
    </row>
    <row r="31" spans="3:7" ht="30" customHeight="1">
      <c r="C31" s="65"/>
      <c r="D31" s="49"/>
      <c r="E31" s="50"/>
      <c r="F31" s="51"/>
      <c r="G31" s="52"/>
    </row>
    <row r="32" spans="3:7" ht="30" customHeight="1">
      <c r="C32" s="65"/>
      <c r="D32" s="49"/>
      <c r="E32" s="50"/>
      <c r="F32" s="51"/>
      <c r="G32" s="52"/>
    </row>
    <row r="33" spans="3:7" ht="30" customHeight="1">
      <c r="C33" s="65"/>
      <c r="D33" s="49"/>
      <c r="E33" s="50"/>
      <c r="F33" s="51"/>
      <c r="G33" s="52"/>
    </row>
    <row r="34" spans="3:7" ht="30" customHeight="1">
      <c r="C34" s="65"/>
      <c r="D34" s="49"/>
      <c r="E34" s="50"/>
      <c r="F34" s="51"/>
      <c r="G34" s="52"/>
    </row>
    <row r="35" spans="3:7" ht="30" customHeight="1">
      <c r="C35" s="65"/>
      <c r="D35" s="49"/>
      <c r="E35" s="50"/>
      <c r="F35" s="51"/>
      <c r="G35" s="52"/>
    </row>
    <row r="36" spans="3:7" ht="30" customHeight="1">
      <c r="C36" s="65"/>
      <c r="D36" s="49"/>
      <c r="E36" s="50"/>
      <c r="F36" s="51"/>
      <c r="G36" s="52"/>
    </row>
    <row r="37" spans="3:7" ht="30" customHeight="1">
      <c r="C37" s="65"/>
      <c r="D37" s="49"/>
      <c r="E37" s="50"/>
      <c r="F37" s="51"/>
      <c r="G37" s="52"/>
    </row>
    <row r="38" spans="3:7" ht="30" customHeight="1">
      <c r="C38" s="65"/>
      <c r="D38" s="49"/>
      <c r="E38" s="50"/>
      <c r="F38" s="51"/>
      <c r="G38" s="52"/>
    </row>
    <row r="39" spans="3:7" ht="30" customHeight="1">
      <c r="C39" s="65"/>
      <c r="D39" s="49"/>
      <c r="E39" s="50"/>
      <c r="F39" s="51"/>
      <c r="G39" s="52"/>
    </row>
    <row r="40" spans="3:7" ht="30" customHeight="1">
      <c r="C40" s="65"/>
      <c r="D40" s="49"/>
      <c r="E40" s="50"/>
      <c r="F40" s="51"/>
      <c r="G40" s="52"/>
    </row>
    <row r="41" spans="3:7" ht="30" customHeight="1">
      <c r="C41" s="65"/>
      <c r="D41" s="49"/>
      <c r="E41" s="50"/>
      <c r="F41" s="51"/>
      <c r="G41" s="52"/>
    </row>
    <row r="42" spans="3:7" ht="30" customHeight="1">
      <c r="C42" s="65"/>
      <c r="D42" s="49"/>
      <c r="E42" s="50"/>
      <c r="F42" s="51"/>
      <c r="G42" s="52"/>
    </row>
    <row r="43" spans="3:7" ht="30" customHeight="1">
      <c r="C43" s="65"/>
      <c r="D43" s="49"/>
      <c r="E43" s="50"/>
      <c r="F43" s="51"/>
      <c r="G43" s="52"/>
    </row>
    <row r="44" spans="3:7" ht="30" customHeight="1">
      <c r="C44" s="65"/>
      <c r="D44" s="49"/>
      <c r="E44" s="50"/>
      <c r="F44" s="51"/>
      <c r="G44" s="52"/>
    </row>
    <row r="45" spans="3:7" ht="30" customHeight="1">
      <c r="C45" s="65"/>
      <c r="D45" s="49"/>
      <c r="E45" s="50"/>
      <c r="F45" s="51"/>
      <c r="G45" s="52"/>
    </row>
    <row r="46" spans="3:7" ht="30" customHeight="1">
      <c r="C46" s="65"/>
      <c r="D46" s="49"/>
      <c r="E46" s="50"/>
      <c r="F46" s="51"/>
      <c r="G46" s="52"/>
    </row>
    <row r="47" spans="3:7" ht="30" customHeight="1">
      <c r="C47" s="65"/>
      <c r="D47" s="49"/>
      <c r="E47" s="50"/>
      <c r="F47" s="51"/>
      <c r="G47" s="52"/>
    </row>
    <row r="48" spans="3:7" ht="30" customHeight="1">
      <c r="C48" s="65"/>
      <c r="D48" s="49"/>
      <c r="E48" s="50"/>
      <c r="F48" s="51"/>
      <c r="G48" s="52"/>
    </row>
    <row r="49" spans="3:7" ht="30" customHeight="1">
      <c r="C49" s="65"/>
      <c r="D49" s="49"/>
      <c r="E49" s="50"/>
      <c r="F49" s="51"/>
      <c r="G49" s="52"/>
    </row>
    <row r="50" spans="3:7" ht="30" customHeight="1">
      <c r="C50" s="65"/>
      <c r="D50" s="49"/>
      <c r="E50" s="50"/>
      <c r="F50" s="51"/>
      <c r="G50" s="52"/>
    </row>
    <row r="51" spans="3:7" ht="30" customHeight="1">
      <c r="C51" s="65"/>
      <c r="D51" s="49"/>
      <c r="E51" s="50"/>
      <c r="F51" s="51"/>
      <c r="G51" s="52"/>
    </row>
    <row r="52" spans="3:7" ht="30" customHeight="1">
      <c r="C52" s="65"/>
      <c r="D52" s="49"/>
      <c r="E52" s="50"/>
      <c r="F52" s="51"/>
      <c r="G52" s="52"/>
    </row>
    <row r="53" spans="3:7" ht="30" customHeight="1">
      <c r="C53" s="65"/>
      <c r="D53" s="49"/>
      <c r="E53" s="50"/>
      <c r="F53" s="51"/>
      <c r="G53" s="52"/>
    </row>
    <row r="54" spans="3:7" ht="30" customHeight="1">
      <c r="C54" s="65"/>
      <c r="D54" s="49"/>
      <c r="E54" s="50"/>
      <c r="F54" s="51"/>
      <c r="G54" s="52"/>
    </row>
    <row r="55" spans="3:7" ht="30" customHeight="1">
      <c r="C55" s="65"/>
      <c r="D55" s="49"/>
      <c r="E55" s="50"/>
      <c r="F55" s="51"/>
      <c r="G55" s="52"/>
    </row>
    <row r="56" spans="3:7" ht="30" customHeight="1">
      <c r="C56" s="65"/>
      <c r="D56" s="49"/>
      <c r="E56" s="50"/>
      <c r="F56" s="51"/>
      <c r="G56" s="52"/>
    </row>
    <row r="57" spans="3:7" ht="30" customHeight="1">
      <c r="C57" s="65"/>
      <c r="D57" s="49"/>
      <c r="E57" s="50"/>
      <c r="F57" s="51"/>
      <c r="G57" s="52"/>
    </row>
    <row r="58" spans="3:7" ht="30" customHeight="1">
      <c r="C58" s="65"/>
      <c r="D58" s="49"/>
      <c r="E58" s="50"/>
      <c r="F58" s="51"/>
      <c r="G58" s="52"/>
    </row>
    <row r="59" spans="3:7" ht="30" customHeight="1">
      <c r="C59" s="65"/>
      <c r="D59" s="49"/>
      <c r="E59" s="50"/>
      <c r="F59" s="51"/>
      <c r="G59" s="52"/>
    </row>
    <row r="60" spans="3:7" ht="30" customHeight="1">
      <c r="C60" s="65"/>
      <c r="D60" s="49"/>
      <c r="E60" s="50"/>
      <c r="F60" s="51"/>
      <c r="G60" s="52"/>
    </row>
    <row r="61" spans="3:7" ht="30" customHeight="1">
      <c r="C61" s="65"/>
      <c r="D61" s="49"/>
      <c r="E61" s="50"/>
      <c r="F61" s="51"/>
      <c r="G61" s="52"/>
    </row>
    <row r="62" spans="3:7" ht="30" customHeight="1">
      <c r="C62" s="65"/>
      <c r="D62" s="49"/>
      <c r="E62" s="50"/>
      <c r="F62" s="51"/>
      <c r="G62" s="52"/>
    </row>
    <row r="63" spans="3:7" ht="30" customHeight="1">
      <c r="C63" s="65"/>
      <c r="D63" s="49"/>
      <c r="E63" s="50"/>
      <c r="F63" s="51"/>
      <c r="G63" s="52"/>
    </row>
    <row r="64" spans="3:7" ht="30" customHeight="1">
      <c r="C64" s="65"/>
      <c r="D64" s="49"/>
      <c r="E64" s="50"/>
      <c r="F64" s="51"/>
      <c r="G64" s="52"/>
    </row>
    <row r="65" spans="3:7" ht="30" customHeight="1">
      <c r="C65" s="65"/>
      <c r="D65" s="49"/>
      <c r="E65" s="50"/>
      <c r="F65" s="51"/>
      <c r="G65" s="52"/>
    </row>
    <row r="66" spans="3:7" ht="30" customHeight="1">
      <c r="C66" s="65"/>
      <c r="D66" s="49"/>
      <c r="E66" s="50"/>
      <c r="F66" s="51"/>
      <c r="G66" s="52"/>
    </row>
    <row r="67" spans="3:7" ht="30" customHeight="1">
      <c r="C67" s="65"/>
      <c r="D67" s="49"/>
      <c r="E67" s="50"/>
      <c r="F67" s="51"/>
      <c r="G67" s="52"/>
    </row>
    <row r="68" spans="3:7" ht="30" customHeight="1">
      <c r="C68" s="65"/>
      <c r="D68" s="49"/>
      <c r="E68" s="50"/>
      <c r="F68" s="51"/>
      <c r="G68" s="52"/>
    </row>
    <row r="69" spans="3:7" ht="30" customHeight="1">
      <c r="C69" s="65"/>
      <c r="D69" s="49"/>
      <c r="E69" s="50"/>
      <c r="F69" s="51"/>
      <c r="G69" s="52"/>
    </row>
    <row r="70" spans="3:7" ht="30" customHeight="1">
      <c r="C70" s="65"/>
      <c r="D70" s="49"/>
      <c r="E70" s="50"/>
      <c r="F70" s="51"/>
      <c r="G70" s="52"/>
    </row>
    <row r="71" spans="3:7" ht="30" customHeight="1">
      <c r="C71" s="65"/>
      <c r="D71" s="49"/>
      <c r="E71" s="50"/>
      <c r="F71" s="51"/>
      <c r="G71" s="52"/>
    </row>
    <row r="72" spans="3:7" ht="30" customHeight="1">
      <c r="C72" s="65"/>
      <c r="D72" s="49"/>
      <c r="E72" s="50"/>
      <c r="F72" s="51"/>
      <c r="G72" s="52"/>
    </row>
    <row r="73" spans="3:7" ht="30" customHeight="1">
      <c r="C73" s="65"/>
      <c r="D73" s="49"/>
      <c r="E73" s="50"/>
      <c r="F73" s="51"/>
      <c r="G73" s="52"/>
    </row>
    <row r="74" spans="3:7" ht="30" customHeight="1">
      <c r="C74" s="65"/>
      <c r="D74" s="49"/>
      <c r="E74" s="50"/>
      <c r="F74" s="51"/>
      <c r="G74" s="52"/>
    </row>
    <row r="75" spans="3:7" ht="30" customHeight="1">
      <c r="C75" s="65"/>
      <c r="D75" s="49"/>
      <c r="E75" s="50"/>
      <c r="F75" s="51"/>
      <c r="G75" s="52"/>
    </row>
    <row r="76" spans="3:7" ht="30" customHeight="1">
      <c r="C76" s="65"/>
      <c r="D76" s="49"/>
      <c r="E76" s="50"/>
      <c r="F76" s="51"/>
      <c r="G76" s="52"/>
    </row>
    <row r="77" spans="3:7" ht="30" customHeight="1">
      <c r="C77" s="65"/>
      <c r="D77" s="49"/>
      <c r="E77" s="50"/>
      <c r="F77" s="51"/>
      <c r="G77" s="52"/>
    </row>
    <row r="78" spans="3:7" ht="30" customHeight="1">
      <c r="C78" s="65"/>
      <c r="D78" s="49"/>
      <c r="E78" s="50"/>
      <c r="F78" s="51"/>
      <c r="G78" s="52"/>
    </row>
    <row r="79" spans="3:7" ht="30" customHeight="1">
      <c r="C79" s="65"/>
      <c r="D79" s="49"/>
      <c r="E79" s="50"/>
      <c r="F79" s="51"/>
      <c r="G79" s="52"/>
    </row>
    <row r="80" spans="3:7" ht="30" customHeight="1">
      <c r="C80" s="65"/>
      <c r="D80" s="49"/>
      <c r="E80" s="50"/>
      <c r="F80" s="51"/>
      <c r="G80" s="52"/>
    </row>
    <row r="81" spans="3:7" ht="30" customHeight="1">
      <c r="C81" s="65"/>
      <c r="D81" s="49"/>
      <c r="E81" s="50"/>
      <c r="F81" s="51"/>
      <c r="G81" s="52"/>
    </row>
    <row r="82" spans="3:7" ht="30" customHeight="1">
      <c r="C82" s="65"/>
      <c r="D82" s="49"/>
      <c r="E82" s="50"/>
      <c r="F82" s="51"/>
      <c r="G82" s="52"/>
    </row>
    <row r="83" spans="3:7" ht="30" customHeight="1">
      <c r="C83" s="65"/>
      <c r="D83" s="49"/>
      <c r="E83" s="50"/>
      <c r="F83" s="51"/>
      <c r="G83" s="52"/>
    </row>
    <row r="84" spans="3:7" ht="30" customHeight="1">
      <c r="C84" s="65"/>
      <c r="D84" s="49"/>
      <c r="E84" s="50"/>
      <c r="F84" s="51"/>
      <c r="G84" s="52"/>
    </row>
    <row r="85" spans="3:7" ht="30" customHeight="1">
      <c r="C85" s="65"/>
      <c r="D85" s="49"/>
      <c r="E85" s="50"/>
      <c r="F85" s="51"/>
      <c r="G85" s="52"/>
    </row>
    <row r="86" spans="3:7" ht="30" customHeight="1">
      <c r="C86" s="65"/>
      <c r="D86" s="49"/>
      <c r="E86" s="50"/>
      <c r="F86" s="51"/>
      <c r="G86" s="52"/>
    </row>
    <row r="87" spans="3:7" ht="30" customHeight="1">
      <c r="C87" s="65"/>
      <c r="D87" s="49"/>
      <c r="E87" s="50"/>
      <c r="F87" s="51"/>
      <c r="G87" s="52"/>
    </row>
    <row r="88" spans="3:7" ht="30" customHeight="1">
      <c r="C88" s="65"/>
      <c r="D88" s="49"/>
      <c r="E88" s="50"/>
      <c r="F88" s="51"/>
      <c r="G88" s="52"/>
    </row>
    <row r="89" spans="3:7" ht="30" customHeight="1">
      <c r="C89" s="65"/>
      <c r="D89" s="49"/>
      <c r="E89" s="50"/>
      <c r="F89" s="51"/>
      <c r="G89" s="52"/>
    </row>
    <row r="90" spans="3:7" ht="30" customHeight="1">
      <c r="C90" s="65"/>
      <c r="D90" s="49"/>
      <c r="E90" s="50"/>
      <c r="F90" s="51"/>
      <c r="G90" s="52"/>
    </row>
    <row r="91" spans="3:7" ht="30" customHeight="1">
      <c r="C91" s="65"/>
      <c r="D91" s="49"/>
      <c r="E91" s="50"/>
      <c r="F91" s="51"/>
      <c r="G91" s="52"/>
    </row>
    <row r="92" spans="3:7" ht="30" customHeight="1">
      <c r="C92" s="65"/>
      <c r="D92" s="49"/>
      <c r="E92" s="50"/>
      <c r="F92" s="51"/>
      <c r="G92" s="52"/>
    </row>
    <row r="93" spans="3:7" ht="30" customHeight="1">
      <c r="C93" s="65"/>
      <c r="D93" s="49"/>
      <c r="E93" s="50"/>
      <c r="F93" s="51"/>
      <c r="G93" s="52"/>
    </row>
    <row r="94" spans="3:7" ht="30" customHeight="1">
      <c r="C94" s="65"/>
      <c r="D94" s="49"/>
      <c r="E94" s="50"/>
      <c r="F94" s="51"/>
      <c r="G94" s="52"/>
    </row>
    <row r="95" spans="3:7" ht="30" customHeight="1">
      <c r="C95" s="65"/>
      <c r="D95" s="49"/>
      <c r="E95" s="50"/>
      <c r="F95" s="51"/>
      <c r="G95" s="52"/>
    </row>
    <row r="96" spans="3:7" ht="30" customHeight="1">
      <c r="C96" s="65"/>
      <c r="D96" s="49"/>
      <c r="E96" s="50"/>
      <c r="F96" s="51"/>
      <c r="G96" s="52"/>
    </row>
    <row r="97" spans="3:7" ht="30" customHeight="1">
      <c r="C97" s="65"/>
      <c r="D97" s="49"/>
      <c r="E97" s="50"/>
      <c r="F97" s="51"/>
      <c r="G97" s="52"/>
    </row>
    <row r="98" spans="3:7" ht="30" customHeight="1">
      <c r="C98" s="65"/>
      <c r="D98" s="49"/>
      <c r="E98" s="50"/>
      <c r="F98" s="51"/>
      <c r="G98" s="52"/>
    </row>
    <row r="99" spans="3:7" ht="30" customHeight="1">
      <c r="C99" s="65"/>
      <c r="D99" s="49"/>
      <c r="E99" s="50"/>
      <c r="F99" s="51"/>
      <c r="G99" s="52"/>
    </row>
    <row r="100" spans="3:7" ht="30" customHeight="1">
      <c r="C100" s="65"/>
      <c r="D100" s="49"/>
      <c r="E100" s="50"/>
      <c r="F100" s="51"/>
      <c r="G100" s="52"/>
    </row>
    <row r="101" spans="3:7" ht="30" customHeight="1">
      <c r="C101" s="65"/>
      <c r="D101" s="49"/>
      <c r="E101" s="50"/>
      <c r="F101" s="51"/>
      <c r="G101" s="52"/>
    </row>
    <row r="102" spans="3:7" ht="30" customHeight="1">
      <c r="C102" s="65"/>
      <c r="D102" s="49"/>
      <c r="E102" s="50"/>
      <c r="F102" s="51"/>
      <c r="G102" s="52"/>
    </row>
    <row r="103" spans="3:7" ht="30" customHeight="1">
      <c r="C103" s="65"/>
      <c r="D103" s="49"/>
      <c r="E103" s="50"/>
      <c r="F103" s="51"/>
      <c r="G103" s="52"/>
    </row>
    <row r="104" spans="3:7" ht="30" customHeight="1">
      <c r="C104" s="65"/>
      <c r="D104" s="49"/>
      <c r="E104" s="50"/>
      <c r="F104" s="51"/>
      <c r="G104" s="52"/>
    </row>
  </sheetData>
  <sheetProtection formatColumns="0" formatRows="0" insertColumns="0" insertRows="0" insertHyperlinks="0" deleteColumns="0" deleteRows="0" selectLockedCells="1" sort="0" autoFilter="0" pivotTables="0"/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</hyperlinks>
  <pageMargins left="0.7" right="0.7" top="0.75" bottom="0.75" header="0.3" footer="0.3"/>
  <pageSetup paperSize="9" orientation="portrait" r:id="rId14"/>
  <drawing r:id="rId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CAD_a!$C$5:$C$24</xm:f>
          </x14:formula1>
          <xm:sqref>D5:D104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C1:L11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85.125" style="5" customWidth="1"/>
    <col min="4" max="4" width="2.875" style="5" customWidth="1"/>
    <col min="5" max="5" width="85.125" style="5" customWidth="1"/>
    <col min="6" max="7" width="1.5" style="5" customWidth="1"/>
    <col min="8" max="9" width="11" style="5"/>
    <col min="10" max="10" width="11" style="5" customWidth="1"/>
    <col min="11" max="14" width="11" style="5"/>
    <col min="15" max="15" width="5.125" style="5" customWidth="1"/>
    <col min="16" max="16384" width="11" style="5"/>
  </cols>
  <sheetData>
    <row r="1" spans="3:12" s="44" customFormat="1" ht="39" customHeight="1">
      <c r="C1" s="167"/>
      <c r="D1" s="167"/>
      <c r="E1" s="167"/>
      <c r="F1" s="167"/>
      <c r="H1" s="6"/>
    </row>
    <row r="2" spans="3:12" s="1" customFormat="1" ht="30" customHeight="1">
      <c r="D2" s="2"/>
      <c r="E2" s="3"/>
      <c r="F2" s="3"/>
      <c r="G2" s="4"/>
      <c r="H2" s="4"/>
      <c r="I2" s="4"/>
      <c r="J2" s="4"/>
      <c r="K2" s="4"/>
      <c r="L2" s="4"/>
    </row>
    <row r="3" spans="3:12" ht="19.5" customHeight="1">
      <c r="D3" s="7"/>
      <c r="E3" s="8"/>
      <c r="F3" s="8"/>
      <c r="G3" s="9"/>
      <c r="H3" s="9"/>
      <c r="I3" s="9"/>
      <c r="J3" s="9"/>
      <c r="K3" s="9"/>
      <c r="L3" s="9"/>
    </row>
    <row r="4" spans="3:12" ht="28.5" customHeight="1">
      <c r="C4" s="15" t="s">
        <v>11</v>
      </c>
      <c r="E4" s="15" t="s">
        <v>17</v>
      </c>
    </row>
    <row r="5" spans="3:12" ht="69.75" customHeight="1">
      <c r="C5" s="46" t="s">
        <v>13</v>
      </c>
      <c r="D5" s="16"/>
      <c r="E5" s="46" t="s">
        <v>18</v>
      </c>
      <c r="F5" s="17"/>
    </row>
    <row r="6" spans="3:12" ht="7.5" customHeight="1"/>
    <row r="7" spans="3:12" ht="28.5" customHeight="1">
      <c r="C7" s="15" t="s">
        <v>12</v>
      </c>
      <c r="D7" s="16"/>
      <c r="E7" s="15" t="s">
        <v>24</v>
      </c>
    </row>
    <row r="8" spans="3:12" ht="69.75" customHeight="1">
      <c r="C8" s="46" t="s">
        <v>14</v>
      </c>
      <c r="E8" s="46" t="s">
        <v>25</v>
      </c>
    </row>
    <row r="9" spans="3:12" ht="7.5" customHeight="1"/>
    <row r="10" spans="3:12" ht="28.5" customHeight="1">
      <c r="C10" s="15" t="s">
        <v>15</v>
      </c>
      <c r="E10" s="15" t="s">
        <v>19</v>
      </c>
    </row>
    <row r="11" spans="3:12" ht="69.75" customHeight="1">
      <c r="C11" s="46" t="s">
        <v>16</v>
      </c>
      <c r="E11" s="46" t="s">
        <v>20</v>
      </c>
    </row>
  </sheetData>
  <sheetProtection formatColumns="0" formatRows="0" insertColumns="0" insertRows="0" insertHyperlinks="0" deleteColumns="0" deleteRows="0" selectLockedCells="1" sort="0" autoFilter="0" pivotTables="0"/>
  <mergeCells count="2">
    <mergeCell ref="C1:D1"/>
    <mergeCell ref="E1:F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Q13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6.875" style="5" customWidth="1"/>
    <col min="4" max="4" width="63.125" style="5" customWidth="1"/>
    <col min="5" max="5" width="15.375" style="5" customWidth="1"/>
    <col min="6" max="10" width="27.375" style="5" customWidth="1"/>
    <col min="11" max="11" width="11" style="5" customWidth="1"/>
    <col min="12" max="14" width="11" style="5"/>
    <col min="15" max="15" width="11" style="5" customWidth="1"/>
    <col min="16" max="19" width="11" style="5"/>
    <col min="20" max="20" width="5.125" style="5" customWidth="1"/>
    <col min="21" max="16384" width="11" style="5"/>
  </cols>
  <sheetData>
    <row r="1" spans="1:17" s="44" customFormat="1" ht="39" customHeight="1"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6"/>
    </row>
    <row r="2" spans="1:17" s="1" customFormat="1" ht="30" customHeight="1"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1:17" ht="23.25" customHeight="1">
      <c r="D3" s="7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spans="1:17" s="11" customFormat="1" ht="30" customHeight="1">
      <c r="A4" s="10"/>
      <c r="C4" s="12">
        <v>1</v>
      </c>
      <c r="D4" s="47" t="s">
        <v>6</v>
      </c>
      <c r="E4" s="8"/>
    </row>
    <row r="5" spans="1:17" s="11" customFormat="1" ht="29.25" customHeight="1">
      <c r="A5" s="10"/>
      <c r="C5" s="174"/>
      <c r="D5" s="174"/>
      <c r="E5" s="8"/>
      <c r="F5" s="13"/>
      <c r="G5" s="13"/>
      <c r="H5" s="13"/>
      <c r="I5" s="13"/>
    </row>
    <row r="6" spans="1:17" s="11" customFormat="1" ht="30" customHeight="1">
      <c r="A6" s="10"/>
      <c r="C6" s="12">
        <v>2</v>
      </c>
      <c r="D6" s="47" t="s">
        <v>7</v>
      </c>
      <c r="E6" s="8"/>
    </row>
    <row r="7" spans="1:17" s="11" customFormat="1" ht="29.25" customHeight="1">
      <c r="A7" s="10"/>
      <c r="C7" s="174"/>
      <c r="D7" s="174"/>
      <c r="E7" s="8"/>
      <c r="F7" s="13"/>
      <c r="G7" s="13"/>
      <c r="H7" s="13"/>
      <c r="I7" s="13"/>
    </row>
    <row r="8" spans="1:17" s="11" customFormat="1" ht="30" customHeight="1">
      <c r="A8" s="10"/>
      <c r="C8" s="12">
        <v>3</v>
      </c>
      <c r="D8" s="47" t="s">
        <v>8</v>
      </c>
      <c r="E8" s="8"/>
    </row>
    <row r="9" spans="1:17" s="11" customFormat="1" ht="29.25" customHeight="1">
      <c r="A9" s="10"/>
      <c r="C9" s="174"/>
      <c r="D9" s="174"/>
      <c r="E9" s="8"/>
      <c r="F9" s="13"/>
      <c r="G9" s="13"/>
      <c r="H9" s="13"/>
      <c r="I9" s="13"/>
    </row>
    <row r="10" spans="1:17" s="11" customFormat="1" ht="30" customHeight="1">
      <c r="A10" s="10"/>
      <c r="C10" s="12">
        <v>4</v>
      </c>
      <c r="D10" s="47" t="s">
        <v>22</v>
      </c>
      <c r="E10" s="8"/>
      <c r="H10" s="14" t="s">
        <v>21</v>
      </c>
    </row>
    <row r="11" spans="1:17" s="11" customFormat="1" ht="29.25" customHeight="1">
      <c r="A11" s="10"/>
      <c r="C11" s="174"/>
      <c r="D11" s="174"/>
      <c r="E11" s="8"/>
      <c r="F11" s="13"/>
      <c r="G11" s="13"/>
      <c r="H11" s="13"/>
      <c r="I11" s="13"/>
    </row>
    <row r="12" spans="1:17" s="11" customFormat="1" ht="30" customHeight="1">
      <c r="A12" s="10"/>
      <c r="C12" s="12">
        <v>5</v>
      </c>
      <c r="D12" s="47" t="s">
        <v>9</v>
      </c>
      <c r="E12" s="8"/>
    </row>
    <row r="13" spans="1:17" s="11" customFormat="1" ht="29.25" customHeight="1">
      <c r="A13" s="10"/>
      <c r="C13" s="174"/>
      <c r="D13" s="174"/>
      <c r="E13" s="13"/>
      <c r="F13" s="13"/>
      <c r="G13" s="13"/>
      <c r="H13" s="13"/>
      <c r="I13" s="13"/>
    </row>
  </sheetData>
  <sheetProtection formatColumns="0" formatRows="0" insertColumns="0" insertRows="0" insertHyperlinks="0" deleteColumns="0" deleteRows="0" selectLockedCells="1" sort="0" autoFilter="0" pivotTables="0"/>
  <mergeCells count="10">
    <mergeCell ref="C13:D13"/>
    <mergeCell ref="C11:D11"/>
    <mergeCell ref="C9:D9"/>
    <mergeCell ref="C7:D7"/>
    <mergeCell ref="C5:D5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C1:Q21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44" style="5" bestFit="1" customWidth="1"/>
    <col min="4" max="6" width="27.375" style="5" customWidth="1"/>
    <col min="7" max="7" width="25.5" style="5" customWidth="1"/>
    <col min="8" max="10" width="27.375" style="5" customWidth="1"/>
    <col min="11" max="11" width="11" style="5" customWidth="1"/>
    <col min="12" max="14" width="11" style="5"/>
    <col min="15" max="15" width="11" style="5" customWidth="1"/>
    <col min="16" max="19" width="11" style="5"/>
    <col min="20" max="20" width="5.125" style="5" customWidth="1"/>
    <col min="21" max="16384" width="11" style="5"/>
  </cols>
  <sheetData>
    <row r="1" spans="3:17" s="44" customFormat="1" ht="39" customHeight="1"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6"/>
    </row>
    <row r="2" spans="3:17" s="1" customFormat="1" ht="30" customHeight="1"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3:17" ht="13.5" customHeight="1">
      <c r="D3" s="7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spans="3:17" ht="38.25" customHeight="1">
      <c r="C4" s="175" t="s">
        <v>23</v>
      </c>
      <c r="D4" s="175"/>
      <c r="E4" s="175"/>
      <c r="F4" s="175"/>
      <c r="G4" s="175"/>
      <c r="H4" s="11"/>
    </row>
    <row r="5" spans="3:17">
      <c r="E5" s="11"/>
      <c r="F5" s="11"/>
    </row>
    <row r="10" spans="3:17">
      <c r="H10" s="11"/>
    </row>
    <row r="14" spans="3:17">
      <c r="H14" s="11"/>
    </row>
    <row r="20" spans="3:6">
      <c r="C20" s="11"/>
      <c r="D20" s="11"/>
      <c r="E20" s="11"/>
      <c r="F20" s="11"/>
    </row>
    <row r="21" spans="3:6">
      <c r="E21" s="11"/>
      <c r="F21" s="11"/>
    </row>
  </sheetData>
  <sheetProtection formatColumns="0" formatRows="0" insertColumns="0" insertRows="0" insertHyperlinks="0" deleteColumns="0" deleteRows="0" selectLockedCells="1" sort="0" autoFilter="0" pivotTables="0"/>
  <mergeCells count="6">
    <mergeCell ref="K1:L1"/>
    <mergeCell ref="C4:G4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C1:D454"/>
  <sheetViews>
    <sheetView showGridLines="0" zoomScale="90" zoomScaleNormal="90" zoomScalePageLayoutView="80" workbookViewId="0">
      <pane ySplit="2" topLeftCell="A3" activePane="bottomLeft" state="frozen"/>
      <selection activeCell="E1" sqref="E1"/>
      <selection pane="bottomLeft"/>
    </sheetView>
  </sheetViews>
  <sheetFormatPr defaultColWidth="11" defaultRowHeight="15.75"/>
  <cols>
    <col min="1" max="2" width="1.625" style="5" customWidth="1"/>
    <col min="3" max="3" width="24.875" style="5" customWidth="1"/>
    <col min="4" max="15" width="10.75" style="5" customWidth="1"/>
    <col min="16" max="16384" width="11" style="5"/>
  </cols>
  <sheetData>
    <row r="1" spans="3:4" s="72" customFormat="1" ht="39" customHeight="1"/>
    <row r="2" spans="3:4" s="1" customFormat="1" ht="30" customHeight="1">
      <c r="C2" s="3"/>
      <c r="D2" s="4"/>
    </row>
    <row r="3" spans="3:4" ht="15" customHeight="1" thickBot="1">
      <c r="C3" s="8"/>
      <c r="D3" s="9"/>
    </row>
    <row r="4" spans="3:4" ht="30" customHeight="1" thickTop="1" thickBot="1">
      <c r="C4" s="28" t="s">
        <v>37</v>
      </c>
    </row>
    <row r="5" spans="3:4" ht="30" customHeight="1" thickTop="1">
      <c r="C5" s="120" t="s">
        <v>94</v>
      </c>
    </row>
    <row r="6" spans="3:4" ht="30" customHeight="1">
      <c r="C6" s="121" t="s">
        <v>95</v>
      </c>
    </row>
    <row r="7" spans="3:4" ht="30" customHeight="1">
      <c r="C7" s="121" t="s">
        <v>96</v>
      </c>
    </row>
    <row r="8" spans="3:4" ht="30" customHeight="1">
      <c r="C8" s="121" t="s">
        <v>97</v>
      </c>
    </row>
    <row r="9" spans="3:4" ht="30" customHeight="1">
      <c r="C9" s="41"/>
    </row>
    <row r="10" spans="3:4" ht="30" customHeight="1">
      <c r="C10" s="41"/>
    </row>
    <row r="11" spans="3:4" ht="30" customHeight="1">
      <c r="C11" s="29"/>
    </row>
    <row r="12" spans="3:4" ht="30" customHeight="1">
      <c r="C12" s="29"/>
    </row>
    <row r="13" spans="3:4" ht="30" customHeight="1">
      <c r="C13" s="29"/>
    </row>
    <row r="14" spans="3:4" ht="30" customHeight="1">
      <c r="C14" s="29"/>
    </row>
    <row r="15" spans="3:4" ht="30" customHeight="1">
      <c r="C15" s="29"/>
    </row>
    <row r="16" spans="3:4" ht="30" customHeight="1">
      <c r="C16" s="29"/>
    </row>
    <row r="17" spans="3:3" ht="30" customHeight="1">
      <c r="C17" s="29"/>
    </row>
    <row r="18" spans="3:3" ht="30" customHeight="1">
      <c r="C18" s="29"/>
    </row>
    <row r="19" spans="3:3" ht="30" customHeight="1">
      <c r="C19" s="29"/>
    </row>
    <row r="20" spans="3:3" ht="30" customHeight="1">
      <c r="C20" s="29"/>
    </row>
    <row r="21" spans="3:3" ht="30" customHeight="1">
      <c r="C21" s="29"/>
    </row>
    <row r="22" spans="3:3" ht="30" customHeight="1">
      <c r="C22" s="29"/>
    </row>
    <row r="23" spans="3:3" ht="30" customHeight="1">
      <c r="C23" s="29"/>
    </row>
    <row r="24" spans="3:3" ht="30" customHeight="1">
      <c r="C24" s="29"/>
    </row>
    <row r="25" spans="3:3" ht="30" customHeight="1"/>
    <row r="26" spans="3:3" ht="30" customHeight="1"/>
    <row r="27" spans="3:3" ht="30" customHeight="1"/>
    <row r="28" spans="3:3" ht="30" customHeight="1"/>
    <row r="29" spans="3:3" ht="30" customHeight="1"/>
    <row r="30" spans="3:3" ht="30" customHeight="1"/>
    <row r="31" spans="3:3" ht="30" customHeight="1"/>
    <row r="32" spans="3: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</sheetData>
  <sheetProtection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C1:P505"/>
  <sheetViews>
    <sheetView showGridLines="0" showZeros="0" tabSelected="1" zoomScale="90" zoomScaleNormal="90" zoomScalePageLayoutView="80" workbookViewId="0">
      <pane xSplit="3" ySplit="5" topLeftCell="D24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11" defaultRowHeight="15.75"/>
  <cols>
    <col min="1" max="2" width="1.625" style="5" customWidth="1"/>
    <col min="3" max="3" width="38.375" style="5" customWidth="1"/>
    <col min="4" max="4" width="14.375" style="5" customWidth="1"/>
    <col min="5" max="6" width="27.625" style="5" customWidth="1"/>
    <col min="7" max="7" width="20.5" style="5" customWidth="1"/>
    <col min="8" max="8" width="16.875" style="5" customWidth="1"/>
    <col min="9" max="9" width="12.125" style="5" customWidth="1"/>
    <col min="10" max="10" width="7.375" style="5" customWidth="1"/>
    <col min="11" max="11" width="12.375" style="5" customWidth="1"/>
    <col min="12" max="12" width="12.25" style="5" customWidth="1"/>
    <col min="13" max="13" width="26.5" style="5" customWidth="1"/>
    <col min="14" max="15" width="13.375" style="5" hidden="1" customWidth="1"/>
    <col min="16" max="16" width="10.75" style="5" hidden="1" customWidth="1"/>
    <col min="17" max="28" width="10.75" style="5" customWidth="1"/>
    <col min="29" max="16384" width="11" style="5"/>
  </cols>
  <sheetData>
    <row r="1" spans="3:16" s="72" customFormat="1" ht="39" customHeight="1"/>
    <row r="2" spans="3:16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3:16" ht="9.75" customHeight="1" thickBot="1"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84" t="s">
        <v>73</v>
      </c>
      <c r="O3" s="84" t="s">
        <v>73</v>
      </c>
    </row>
    <row r="4" spans="3:16" ht="20.25" customHeight="1" thickTop="1" thickBot="1">
      <c r="C4" s="160" t="s">
        <v>26</v>
      </c>
      <c r="D4" s="160" t="s">
        <v>38</v>
      </c>
      <c r="E4" s="53" t="s">
        <v>39</v>
      </c>
      <c r="F4" s="53" t="s">
        <v>41</v>
      </c>
      <c r="G4" s="158" t="s">
        <v>42</v>
      </c>
      <c r="H4" s="159"/>
      <c r="I4" s="106" t="s">
        <v>44</v>
      </c>
      <c r="J4" s="113"/>
      <c r="K4" s="113"/>
      <c r="L4" s="113"/>
      <c r="M4" s="53" t="s">
        <v>46</v>
      </c>
      <c r="N4" s="113"/>
      <c r="O4" s="114"/>
    </row>
    <row r="5" spans="3:16" s="54" customFormat="1" ht="33" customHeight="1" thickTop="1" thickBot="1">
      <c r="C5" s="161"/>
      <c r="D5" s="161"/>
      <c r="E5" s="28" t="s">
        <v>40</v>
      </c>
      <c r="F5" s="28" t="s">
        <v>89</v>
      </c>
      <c r="G5" s="28" t="s">
        <v>43</v>
      </c>
      <c r="H5" s="28" t="s">
        <v>34</v>
      </c>
      <c r="I5" s="28" t="s">
        <v>27</v>
      </c>
      <c r="J5" s="28" t="s">
        <v>45</v>
      </c>
      <c r="K5" s="28" t="s">
        <v>53</v>
      </c>
      <c r="L5" s="28" t="s">
        <v>54</v>
      </c>
      <c r="M5" s="28" t="s">
        <v>47</v>
      </c>
      <c r="N5" s="28" t="s">
        <v>90</v>
      </c>
      <c r="O5" s="28" t="s">
        <v>72</v>
      </c>
    </row>
    <row r="6" spans="3:16" ht="30" customHeight="1" thickTop="1" thickBot="1">
      <c r="C6" s="124" t="s">
        <v>99</v>
      </c>
      <c r="D6" s="59" t="s">
        <v>100</v>
      </c>
      <c r="E6" s="125" t="s">
        <v>101</v>
      </c>
      <c r="F6" s="125" t="s">
        <v>102</v>
      </c>
      <c r="G6" s="125" t="s">
        <v>122</v>
      </c>
      <c r="H6" s="60" t="str">
        <f>IF(G6="","",VLOOKUP(G6,CAD_f!$C$5:$G$104,2,FALSE))</f>
        <v>CGCIN</v>
      </c>
      <c r="I6" s="61">
        <v>43870</v>
      </c>
      <c r="J6" s="62">
        <v>20</v>
      </c>
      <c r="K6" s="68">
        <f t="shared" ref="K6:K69" si="0">I6+J6</f>
        <v>43890</v>
      </c>
      <c r="L6" s="61">
        <v>43890</v>
      </c>
      <c r="M6" s="125" t="s">
        <v>94</v>
      </c>
      <c r="N6" s="75">
        <f>IF(I6=0,"",MONTH(I6))</f>
        <v>2</v>
      </c>
      <c r="O6" s="75">
        <f t="shared" ref="O6:O69" si="1">IF(L6=0,"",MONTH(L6))</f>
        <v>2</v>
      </c>
      <c r="P6" s="5" t="str">
        <f>EXE!G5</f>
        <v>Concluído</v>
      </c>
    </row>
    <row r="7" spans="3:16" ht="30" customHeight="1" thickTop="1" thickBot="1">
      <c r="C7" s="136" t="s">
        <v>136</v>
      </c>
      <c r="D7" s="58" t="s">
        <v>137</v>
      </c>
      <c r="E7" s="137" t="s">
        <v>138</v>
      </c>
      <c r="F7" s="137" t="s">
        <v>139</v>
      </c>
      <c r="G7" s="125" t="s">
        <v>122</v>
      </c>
      <c r="H7" s="31" t="str">
        <f>IF(G7="","",VLOOKUP(G7,CAD_f!$C$5:$G$104,2,FALSE))</f>
        <v>CGCIN</v>
      </c>
      <c r="I7" s="56">
        <v>43870</v>
      </c>
      <c r="J7" s="57">
        <v>20</v>
      </c>
      <c r="K7" s="67">
        <f t="shared" si="0"/>
        <v>43890</v>
      </c>
      <c r="L7" s="73">
        <v>43890</v>
      </c>
      <c r="M7" s="125" t="s">
        <v>94</v>
      </c>
      <c r="N7" s="75">
        <f t="shared" ref="N7:N70" si="2">IF(I7=0,"",MONTH(I7))</f>
        <v>2</v>
      </c>
      <c r="O7" s="74">
        <f t="shared" si="1"/>
        <v>2</v>
      </c>
      <c r="P7" s="5" t="str">
        <f>EXE!G6</f>
        <v>Em andamento</v>
      </c>
    </row>
    <row r="8" spans="3:16" ht="30" customHeight="1" thickTop="1" thickBot="1">
      <c r="C8" s="136" t="s">
        <v>140</v>
      </c>
      <c r="D8" s="58" t="s">
        <v>137</v>
      </c>
      <c r="E8" s="137" t="s">
        <v>141</v>
      </c>
      <c r="F8" s="137" t="s">
        <v>139</v>
      </c>
      <c r="G8" s="125" t="s">
        <v>122</v>
      </c>
      <c r="H8" s="31" t="str">
        <f>IF(G8="","",VLOOKUP(G8,CAD_f!$C$5:$G$104,2,FALSE))</f>
        <v>CGCIN</v>
      </c>
      <c r="I8" s="56">
        <v>43870</v>
      </c>
      <c r="J8" s="57">
        <v>23</v>
      </c>
      <c r="K8" s="67">
        <f t="shared" si="0"/>
        <v>43893</v>
      </c>
      <c r="L8" s="56">
        <v>43890</v>
      </c>
      <c r="M8" s="125" t="s">
        <v>94</v>
      </c>
      <c r="N8" s="75">
        <f t="shared" si="2"/>
        <v>2</v>
      </c>
      <c r="O8" s="74">
        <f t="shared" si="1"/>
        <v>2</v>
      </c>
      <c r="P8" s="5" t="str">
        <f>EXE!G7</f>
        <v>Atrasado</v>
      </c>
    </row>
    <row r="9" spans="3:16" ht="30" customHeight="1" thickTop="1" thickBot="1">
      <c r="C9" s="136" t="s">
        <v>150</v>
      </c>
      <c r="D9" s="58" t="s">
        <v>151</v>
      </c>
      <c r="E9" s="137" t="s">
        <v>152</v>
      </c>
      <c r="F9" s="137" t="s">
        <v>153</v>
      </c>
      <c r="G9" s="125" t="s">
        <v>122</v>
      </c>
      <c r="H9" s="31" t="str">
        <f>IF(G9="","",VLOOKUP(G9,CAD_f!$C$5:$G$104,2,FALSE))</f>
        <v>CGCIN</v>
      </c>
      <c r="I9" s="56">
        <v>43889</v>
      </c>
      <c r="J9" s="57">
        <v>32</v>
      </c>
      <c r="K9" s="67">
        <f t="shared" si="0"/>
        <v>43921</v>
      </c>
      <c r="L9" s="56"/>
      <c r="M9" s="137" t="s">
        <v>94</v>
      </c>
      <c r="N9" s="75">
        <f t="shared" si="2"/>
        <v>2</v>
      </c>
      <c r="O9" s="74" t="str">
        <f t="shared" si="1"/>
        <v/>
      </c>
      <c r="P9" s="5" t="str">
        <f>EXE!G8</f>
        <v>Atrasado</v>
      </c>
    </row>
    <row r="10" spans="3:16" ht="30" customHeight="1" thickTop="1" thickBot="1">
      <c r="C10" s="136" t="s">
        <v>161</v>
      </c>
      <c r="D10" s="58" t="s">
        <v>137</v>
      </c>
      <c r="E10" s="137" t="s">
        <v>154</v>
      </c>
      <c r="F10" s="137" t="s">
        <v>155</v>
      </c>
      <c r="G10" s="125" t="s">
        <v>122</v>
      </c>
      <c r="H10" s="31" t="str">
        <f>IF(G10="","",VLOOKUP(G10,CAD_f!$C$5:$G$104,2,FALSE))</f>
        <v>CGCIN</v>
      </c>
      <c r="I10" s="56">
        <v>43870</v>
      </c>
      <c r="J10" s="57">
        <v>23</v>
      </c>
      <c r="K10" s="67">
        <f t="shared" si="0"/>
        <v>43893</v>
      </c>
      <c r="L10" s="56">
        <v>43889</v>
      </c>
      <c r="M10" s="137" t="s">
        <v>94</v>
      </c>
      <c r="N10" s="75">
        <f t="shared" si="2"/>
        <v>2</v>
      </c>
      <c r="O10" s="74">
        <f t="shared" si="1"/>
        <v>2</v>
      </c>
      <c r="P10" s="5" t="str">
        <f>EXE!G9</f>
        <v>Em andamento</v>
      </c>
    </row>
    <row r="11" spans="3:16" ht="30" customHeight="1" thickTop="1" thickBot="1">
      <c r="C11" s="136" t="s">
        <v>163</v>
      </c>
      <c r="D11" s="58" t="s">
        <v>137</v>
      </c>
      <c r="E11" s="137" t="s">
        <v>164</v>
      </c>
      <c r="F11" s="137" t="s">
        <v>165</v>
      </c>
      <c r="G11" s="125" t="s">
        <v>122</v>
      </c>
      <c r="H11" s="31" t="str">
        <f>IF(G11="","",VLOOKUP(G11,CAD_f!$C$5:$G$104,2,FALSE))</f>
        <v>CGCIN</v>
      </c>
      <c r="I11" s="56">
        <v>43870</v>
      </c>
      <c r="J11" s="57">
        <v>51</v>
      </c>
      <c r="K11" s="67">
        <f t="shared" si="0"/>
        <v>43921</v>
      </c>
      <c r="L11" s="56"/>
      <c r="M11" s="137" t="s">
        <v>94</v>
      </c>
      <c r="N11" s="75">
        <f t="shared" si="2"/>
        <v>2</v>
      </c>
      <c r="O11" s="74" t="str">
        <f t="shared" si="1"/>
        <v/>
      </c>
      <c r="P11" s="5" t="str">
        <f>EXE!G10</f>
        <v>Atrasado</v>
      </c>
    </row>
    <row r="12" spans="3:16" ht="30" customHeight="1" thickTop="1" thickBot="1">
      <c r="C12" s="136" t="s">
        <v>170</v>
      </c>
      <c r="D12" s="58" t="s">
        <v>137</v>
      </c>
      <c r="E12" s="137" t="s">
        <v>171</v>
      </c>
      <c r="F12" s="137" t="s">
        <v>172</v>
      </c>
      <c r="G12" s="125" t="s">
        <v>121</v>
      </c>
      <c r="H12" s="31" t="str">
        <f>IF(G12="","",VLOOKUP(G12,CAD_f!$C$5:$G$104,2,FALSE))</f>
        <v>CGCIN</v>
      </c>
      <c r="I12" s="56">
        <v>43870</v>
      </c>
      <c r="J12" s="57">
        <v>81</v>
      </c>
      <c r="K12" s="67">
        <f t="shared" si="0"/>
        <v>43951</v>
      </c>
      <c r="L12" s="56"/>
      <c r="M12" s="137" t="s">
        <v>94</v>
      </c>
      <c r="N12" s="75">
        <f t="shared" si="2"/>
        <v>2</v>
      </c>
      <c r="O12" s="74" t="str">
        <f t="shared" si="1"/>
        <v/>
      </c>
      <c r="P12" s="5" t="str">
        <f>EXE!G11</f>
        <v>Atrasado</v>
      </c>
    </row>
    <row r="13" spans="3:16" ht="30" customHeight="1" thickTop="1" thickBot="1">
      <c r="C13" s="136" t="s">
        <v>176</v>
      </c>
      <c r="D13" s="58" t="s">
        <v>151</v>
      </c>
      <c r="E13" s="137" t="s">
        <v>177</v>
      </c>
      <c r="F13" s="137" t="s">
        <v>178</v>
      </c>
      <c r="G13" s="125" t="s">
        <v>122</v>
      </c>
      <c r="H13" s="31" t="str">
        <f>IF(G13="","",VLOOKUP(G13,CAD_f!$C$5:$G$104,2,FALSE))</f>
        <v>CGCIN</v>
      </c>
      <c r="I13" s="56">
        <v>43896</v>
      </c>
      <c r="J13" s="57">
        <v>55</v>
      </c>
      <c r="K13" s="67">
        <f t="shared" si="0"/>
        <v>43951</v>
      </c>
      <c r="L13" s="56"/>
      <c r="M13" s="137" t="s">
        <v>94</v>
      </c>
      <c r="N13" s="75">
        <f t="shared" si="2"/>
        <v>3</v>
      </c>
      <c r="O13" s="74" t="str">
        <f t="shared" si="1"/>
        <v/>
      </c>
      <c r="P13" s="5" t="str">
        <f>EXE!G12</f>
        <v>Atrasado</v>
      </c>
    </row>
    <row r="14" spans="3:16" ht="30" customHeight="1" thickTop="1" thickBot="1">
      <c r="C14" s="144" t="s">
        <v>183</v>
      </c>
      <c r="D14" s="58" t="s">
        <v>137</v>
      </c>
      <c r="E14" s="145" t="s">
        <v>184</v>
      </c>
      <c r="F14" s="145" t="s">
        <v>185</v>
      </c>
      <c r="G14" s="125" t="s">
        <v>122</v>
      </c>
      <c r="H14" s="31" t="str">
        <f>IF(G14="","",VLOOKUP(G14,CAD_f!$C$5:$G$104,2,FALSE))</f>
        <v>CGCIN</v>
      </c>
      <c r="I14" s="56">
        <v>43863</v>
      </c>
      <c r="J14" s="57">
        <v>180</v>
      </c>
      <c r="K14" s="67">
        <f t="shared" si="0"/>
        <v>44043</v>
      </c>
      <c r="L14" s="56"/>
      <c r="M14" s="137" t="s">
        <v>94</v>
      </c>
      <c r="N14" s="75">
        <f t="shared" si="2"/>
        <v>2</v>
      </c>
      <c r="O14" s="74" t="str">
        <f t="shared" si="1"/>
        <v/>
      </c>
      <c r="P14" s="5" t="str">
        <f>EXE!G13</f>
        <v>Atrasado</v>
      </c>
    </row>
    <row r="15" spans="3:16" ht="30" customHeight="1" thickTop="1" thickBot="1">
      <c r="C15" s="144" t="s">
        <v>188</v>
      </c>
      <c r="D15" s="58" t="s">
        <v>100</v>
      </c>
      <c r="E15" s="145" t="s">
        <v>189</v>
      </c>
      <c r="F15" s="153" t="s">
        <v>190</v>
      </c>
      <c r="G15" s="125" t="s">
        <v>134</v>
      </c>
      <c r="H15" s="31" t="str">
        <f>IF(G15="","",VLOOKUP(G15,CAD_f!$C$5:$G$104,2,FALSE))</f>
        <v>CINT</v>
      </c>
      <c r="I15" s="56">
        <v>43876</v>
      </c>
      <c r="J15" s="57">
        <v>136</v>
      </c>
      <c r="K15" s="67">
        <f t="shared" si="0"/>
        <v>44012</v>
      </c>
      <c r="L15" s="56"/>
      <c r="M15" s="145" t="s">
        <v>96</v>
      </c>
      <c r="N15" s="75">
        <f t="shared" si="2"/>
        <v>2</v>
      </c>
      <c r="O15" s="74" t="str">
        <f t="shared" si="1"/>
        <v/>
      </c>
      <c r="P15" s="5" t="str">
        <f>EXE!G14</f>
        <v>Atrasado</v>
      </c>
    </row>
    <row r="16" spans="3:16" ht="30" customHeight="1" thickTop="1" thickBot="1">
      <c r="C16" s="144" t="s">
        <v>196</v>
      </c>
      <c r="D16" s="58" t="s">
        <v>100</v>
      </c>
      <c r="E16" s="145" t="s">
        <v>198</v>
      </c>
      <c r="F16" s="145" t="s">
        <v>199</v>
      </c>
      <c r="G16" s="125" t="s">
        <v>124</v>
      </c>
      <c r="H16" s="31" t="str">
        <f>IF(G16="","",VLOOKUP(G16,CAD_f!$C$5:$G$104,2,FALSE))</f>
        <v>COGER</v>
      </c>
      <c r="I16" s="56">
        <v>43862</v>
      </c>
      <c r="J16" s="57">
        <v>60</v>
      </c>
      <c r="K16" s="67">
        <f t="shared" si="0"/>
        <v>43922</v>
      </c>
      <c r="L16" s="56"/>
      <c r="M16" s="148" t="s">
        <v>95</v>
      </c>
      <c r="N16" s="75">
        <f t="shared" si="2"/>
        <v>2</v>
      </c>
      <c r="O16" s="74" t="str">
        <f t="shared" si="1"/>
        <v/>
      </c>
      <c r="P16" s="5" t="str">
        <f>EXE!G15</f>
        <v>Atrasado</v>
      </c>
    </row>
    <row r="17" spans="3:16" ht="30" customHeight="1" thickTop="1" thickBot="1">
      <c r="C17" s="144" t="s">
        <v>197</v>
      </c>
      <c r="D17" s="58" t="s">
        <v>100</v>
      </c>
      <c r="E17" s="145" t="s">
        <v>200</v>
      </c>
      <c r="F17" s="145" t="s">
        <v>201</v>
      </c>
      <c r="G17" s="125" t="s">
        <v>124</v>
      </c>
      <c r="H17" s="31" t="str">
        <f>IF(G17="","",VLOOKUP(G17,CAD_f!$C$5:$G$104,2,FALSE))</f>
        <v>COGER</v>
      </c>
      <c r="I17" s="56">
        <v>43862</v>
      </c>
      <c r="J17" s="57">
        <v>60</v>
      </c>
      <c r="K17" s="67">
        <f t="shared" si="0"/>
        <v>43922</v>
      </c>
      <c r="L17" s="56"/>
      <c r="M17" s="148" t="s">
        <v>95</v>
      </c>
      <c r="N17" s="75">
        <f t="shared" si="2"/>
        <v>2</v>
      </c>
      <c r="O17" s="74" t="str">
        <f t="shared" si="1"/>
        <v/>
      </c>
      <c r="P17" s="5" t="str">
        <f>EXE!G16</f>
        <v>Atrasado</v>
      </c>
    </row>
    <row r="18" spans="3:16" ht="30" customHeight="1" thickTop="1" thickBot="1">
      <c r="C18" s="146" t="s">
        <v>204</v>
      </c>
      <c r="D18" s="149" t="s">
        <v>137</v>
      </c>
      <c r="E18" s="145" t="s">
        <v>202</v>
      </c>
      <c r="F18" s="145" t="s">
        <v>203</v>
      </c>
      <c r="G18" s="125" t="s">
        <v>124</v>
      </c>
      <c r="H18" s="31" t="str">
        <f>IF(G18="","",VLOOKUP(G18,CAD_f!$C$5:$G$104,2,FALSE))</f>
        <v>COGER</v>
      </c>
      <c r="I18" s="56">
        <v>43862</v>
      </c>
      <c r="J18" s="57">
        <v>90</v>
      </c>
      <c r="K18" s="67">
        <f t="shared" si="0"/>
        <v>43952</v>
      </c>
      <c r="L18" s="56"/>
      <c r="M18" s="148" t="s">
        <v>95</v>
      </c>
      <c r="N18" s="75">
        <f t="shared" si="2"/>
        <v>2</v>
      </c>
      <c r="O18" s="74" t="str">
        <f t="shared" si="1"/>
        <v/>
      </c>
      <c r="P18" s="5" t="str">
        <f>EXE!G17</f>
        <v>Atrasado</v>
      </c>
    </row>
    <row r="19" spans="3:16" ht="30" customHeight="1" thickTop="1" thickBot="1">
      <c r="C19" s="150" t="s">
        <v>205</v>
      </c>
      <c r="D19" s="58" t="s">
        <v>137</v>
      </c>
      <c r="E19" s="145" t="s">
        <v>206</v>
      </c>
      <c r="F19" s="145" t="s">
        <v>207</v>
      </c>
      <c r="G19" s="125" t="s">
        <v>124</v>
      </c>
      <c r="H19" s="31" t="str">
        <f>IF(G19="","",VLOOKUP(G19,CAD_f!$C$5:$G$104,2,FALSE))</f>
        <v>COGER</v>
      </c>
      <c r="I19" s="56">
        <v>43862</v>
      </c>
      <c r="J19" s="57">
        <v>120</v>
      </c>
      <c r="K19" s="67">
        <f t="shared" si="0"/>
        <v>43982</v>
      </c>
      <c r="L19" s="56"/>
      <c r="M19" s="148" t="s">
        <v>95</v>
      </c>
      <c r="N19" s="75">
        <f t="shared" si="2"/>
        <v>2</v>
      </c>
      <c r="O19" s="74" t="str">
        <f t="shared" si="1"/>
        <v/>
      </c>
      <c r="P19" s="5" t="str">
        <f>EXE!G18</f>
        <v>Atrasado</v>
      </c>
    </row>
    <row r="20" spans="3:16" ht="30" customHeight="1" thickTop="1" thickBot="1">
      <c r="C20" s="144" t="s">
        <v>208</v>
      </c>
      <c r="D20" s="58" t="s">
        <v>137</v>
      </c>
      <c r="E20" s="145" t="s">
        <v>209</v>
      </c>
      <c r="F20" s="145" t="s">
        <v>210</v>
      </c>
      <c r="G20" s="125" t="s">
        <v>124</v>
      </c>
      <c r="H20" s="31" t="str">
        <f>IF(G20="","",VLOOKUP(G20,CAD_f!$C$5:$G$104,2,FALSE))</f>
        <v>COGER</v>
      </c>
      <c r="I20" s="56">
        <v>43862</v>
      </c>
      <c r="J20" s="57">
        <v>120</v>
      </c>
      <c r="K20" s="67">
        <f t="shared" si="0"/>
        <v>43982</v>
      </c>
      <c r="L20" s="56"/>
      <c r="M20" s="148" t="s">
        <v>95</v>
      </c>
      <c r="N20" s="75">
        <f t="shared" si="2"/>
        <v>2</v>
      </c>
      <c r="O20" s="74" t="str">
        <f t="shared" si="1"/>
        <v/>
      </c>
      <c r="P20" s="5" t="str">
        <f>EXE!G19</f>
        <v>Atrasado</v>
      </c>
    </row>
    <row r="21" spans="3:16" ht="30" customHeight="1" thickTop="1" thickBot="1">
      <c r="C21" s="150" t="s">
        <v>211</v>
      </c>
      <c r="D21" s="58" t="s">
        <v>137</v>
      </c>
      <c r="E21" s="145" t="s">
        <v>213</v>
      </c>
      <c r="F21" s="153" t="s">
        <v>212</v>
      </c>
      <c r="G21" s="125" t="s">
        <v>124</v>
      </c>
      <c r="H21" s="31" t="str">
        <f>IF(G21="","",VLOOKUP(G21,CAD_f!$C$5:$G$104,2,FALSE))</f>
        <v>COGER</v>
      </c>
      <c r="I21" s="56">
        <v>43862</v>
      </c>
      <c r="J21" s="57">
        <v>120</v>
      </c>
      <c r="K21" s="67">
        <f t="shared" si="0"/>
        <v>43982</v>
      </c>
      <c r="L21" s="56"/>
      <c r="M21" s="148" t="s">
        <v>95</v>
      </c>
      <c r="N21" s="75">
        <f t="shared" si="2"/>
        <v>2</v>
      </c>
      <c r="O21" s="74" t="str">
        <f t="shared" si="1"/>
        <v/>
      </c>
      <c r="P21" s="5" t="str">
        <f>EXE!G20</f>
        <v>Atrasado</v>
      </c>
    </row>
    <row r="22" spans="3:16" ht="30" customHeight="1" thickTop="1" thickBot="1">
      <c r="C22" s="150" t="s">
        <v>214</v>
      </c>
      <c r="D22" s="58" t="s">
        <v>137</v>
      </c>
      <c r="E22" s="145" t="s">
        <v>217</v>
      </c>
      <c r="F22" s="153" t="s">
        <v>215</v>
      </c>
      <c r="G22" s="125" t="s">
        <v>122</v>
      </c>
      <c r="H22" s="31" t="str">
        <f>IF(G22="","",VLOOKUP(G22,CAD_f!$C$5:$G$104,2,FALSE))</f>
        <v>CGCIN</v>
      </c>
      <c r="I22" s="56">
        <v>43862</v>
      </c>
      <c r="J22" s="57">
        <v>90</v>
      </c>
      <c r="K22" s="67">
        <f t="shared" si="0"/>
        <v>43952</v>
      </c>
      <c r="L22" s="56"/>
      <c r="M22" s="148" t="s">
        <v>94</v>
      </c>
      <c r="N22" s="75">
        <f t="shared" si="2"/>
        <v>2</v>
      </c>
      <c r="O22" s="74" t="str">
        <f t="shared" si="1"/>
        <v/>
      </c>
      <c r="P22" s="5" t="str">
        <f>EXE!G21</f>
        <v>Atrasado</v>
      </c>
    </row>
    <row r="23" spans="3:16" ht="30" customHeight="1" thickTop="1" thickBot="1">
      <c r="C23" s="142" t="s">
        <v>216</v>
      </c>
      <c r="D23" s="58" t="s">
        <v>137</v>
      </c>
      <c r="E23" s="145" t="s">
        <v>218</v>
      </c>
      <c r="F23" s="145" t="s">
        <v>219</v>
      </c>
      <c r="G23" s="58" t="s">
        <v>124</v>
      </c>
      <c r="H23" s="31" t="str">
        <f>IF(G23="","",VLOOKUP(G23,CAD_f!$C$5:$G$104,2,FALSE))</f>
        <v>COGER</v>
      </c>
      <c r="I23" s="56">
        <v>43905</v>
      </c>
      <c r="J23" s="57">
        <v>120</v>
      </c>
      <c r="K23" s="67">
        <f t="shared" si="0"/>
        <v>44025</v>
      </c>
      <c r="L23" s="56"/>
      <c r="M23" s="148" t="s">
        <v>95</v>
      </c>
      <c r="N23" s="75">
        <f t="shared" si="2"/>
        <v>3</v>
      </c>
      <c r="O23" s="74" t="str">
        <f t="shared" si="1"/>
        <v/>
      </c>
      <c r="P23" s="5" t="str">
        <f>EXE!G22</f>
        <v>Atrasado</v>
      </c>
    </row>
    <row r="24" spans="3:16" ht="30" customHeight="1" thickTop="1" thickBot="1">
      <c r="C24" s="152" t="s">
        <v>220</v>
      </c>
      <c r="D24" s="58" t="s">
        <v>137</v>
      </c>
      <c r="E24" s="145" t="s">
        <v>221</v>
      </c>
      <c r="F24" s="153" t="s">
        <v>222</v>
      </c>
      <c r="G24" s="58" t="s">
        <v>124</v>
      </c>
      <c r="H24" s="31" t="str">
        <f>IF(G24="","",VLOOKUP(G24,CAD_f!$C$5:$G$104,2,FALSE))</f>
        <v>COGER</v>
      </c>
      <c r="I24" s="56">
        <v>43905</v>
      </c>
      <c r="J24" s="57">
        <v>120</v>
      </c>
      <c r="K24" s="67">
        <f t="shared" si="0"/>
        <v>44025</v>
      </c>
      <c r="L24" s="56"/>
      <c r="M24" s="148" t="s">
        <v>95</v>
      </c>
      <c r="N24" s="75">
        <f t="shared" si="2"/>
        <v>3</v>
      </c>
      <c r="O24" s="74" t="str">
        <f t="shared" si="1"/>
        <v/>
      </c>
      <c r="P24" s="5" t="str">
        <f>EXE!G23</f>
        <v>Atrasado</v>
      </c>
    </row>
    <row r="25" spans="3:16" ht="30" customHeight="1" thickTop="1" thickBot="1">
      <c r="C25" s="157" t="s">
        <v>278</v>
      </c>
      <c r="D25" s="58" t="s">
        <v>137</v>
      </c>
      <c r="E25" s="151" t="s">
        <v>223</v>
      </c>
      <c r="F25" s="153" t="s">
        <v>224</v>
      </c>
      <c r="G25" s="58" t="s">
        <v>131</v>
      </c>
      <c r="H25" s="31" t="str">
        <f>IF(G25="","",VLOOKUP(G25,CAD_f!$C$5:$G$104,2,FALSE))</f>
        <v>CINT</v>
      </c>
      <c r="I25" s="56">
        <v>43905</v>
      </c>
      <c r="J25" s="57">
        <v>90</v>
      </c>
      <c r="K25" s="67">
        <f t="shared" si="0"/>
        <v>43995</v>
      </c>
      <c r="L25" s="56"/>
      <c r="M25" s="154" t="s">
        <v>96</v>
      </c>
      <c r="N25" s="75">
        <f t="shared" si="2"/>
        <v>3</v>
      </c>
      <c r="O25" s="74" t="str">
        <f t="shared" si="1"/>
        <v/>
      </c>
      <c r="P25" s="5" t="str">
        <f>EXE!G24</f>
        <v>Atrasado</v>
      </c>
    </row>
    <row r="26" spans="3:16" ht="30" customHeight="1" thickTop="1" thickBot="1">
      <c r="C26" s="157" t="s">
        <v>279</v>
      </c>
      <c r="D26" s="58" t="s">
        <v>137</v>
      </c>
      <c r="E26" s="153" t="s">
        <v>225</v>
      </c>
      <c r="F26" s="153" t="s">
        <v>226</v>
      </c>
      <c r="G26" s="153" t="s">
        <v>131</v>
      </c>
      <c r="H26" s="31" t="str">
        <f>IF(G26="","",VLOOKUP(G26,CAD_f!$C$5:$G$104,2,FALSE))</f>
        <v>CINT</v>
      </c>
      <c r="I26" s="56">
        <v>43905</v>
      </c>
      <c r="J26" s="57">
        <v>90</v>
      </c>
      <c r="K26" s="67">
        <f t="shared" si="0"/>
        <v>43995</v>
      </c>
      <c r="L26" s="56"/>
      <c r="M26" s="154" t="s">
        <v>96</v>
      </c>
      <c r="N26" s="75">
        <f t="shared" si="2"/>
        <v>3</v>
      </c>
      <c r="O26" s="74" t="str">
        <f t="shared" si="1"/>
        <v/>
      </c>
      <c r="P26" s="5" t="str">
        <f>EXE!G25</f>
        <v>Atrasado</v>
      </c>
    </row>
    <row r="27" spans="3:16" ht="30" customHeight="1" thickTop="1" thickBot="1">
      <c r="C27" s="157" t="s">
        <v>280</v>
      </c>
      <c r="D27" s="58" t="s">
        <v>137</v>
      </c>
      <c r="E27" s="153" t="s">
        <v>234</v>
      </c>
      <c r="F27" s="153" t="s">
        <v>233</v>
      </c>
      <c r="G27" s="153" t="s">
        <v>131</v>
      </c>
      <c r="H27" s="31" t="str">
        <f>IF(G27="","",VLOOKUP(G27,CAD_f!$C$5:$G$104,2,FALSE))</f>
        <v>CINT</v>
      </c>
      <c r="I27" s="56">
        <v>43905</v>
      </c>
      <c r="J27" s="57">
        <v>90</v>
      </c>
      <c r="K27" s="67">
        <f t="shared" si="0"/>
        <v>43995</v>
      </c>
      <c r="L27" s="56"/>
      <c r="M27" s="154" t="s">
        <v>96</v>
      </c>
      <c r="N27" s="75">
        <f t="shared" si="2"/>
        <v>3</v>
      </c>
      <c r="O27" s="74" t="str">
        <f t="shared" si="1"/>
        <v/>
      </c>
      <c r="P27" s="5" t="e">
        <f>EXE!G26</f>
        <v>#DIV/0!</v>
      </c>
    </row>
    <row r="28" spans="3:16" ht="30" customHeight="1" thickTop="1" thickBot="1">
      <c r="C28" s="157" t="s">
        <v>281</v>
      </c>
      <c r="D28" s="58" t="s">
        <v>137</v>
      </c>
      <c r="E28" s="153" t="s">
        <v>229</v>
      </c>
      <c r="F28" s="153" t="s">
        <v>230</v>
      </c>
      <c r="G28" s="153" t="s">
        <v>122</v>
      </c>
      <c r="H28" s="31" t="str">
        <f>IF(G28="","",VLOOKUP(G28,CAD_f!$C$5:$G$104,2,FALSE))</f>
        <v>CGCIN</v>
      </c>
      <c r="I28" s="56">
        <v>43905</v>
      </c>
      <c r="J28" s="57">
        <v>90</v>
      </c>
      <c r="K28" s="67">
        <f t="shared" si="0"/>
        <v>43995</v>
      </c>
      <c r="L28" s="56"/>
      <c r="M28" s="154" t="s">
        <v>96</v>
      </c>
      <c r="N28" s="75">
        <f t="shared" si="2"/>
        <v>3</v>
      </c>
      <c r="O28" s="74" t="str">
        <f t="shared" si="1"/>
        <v/>
      </c>
      <c r="P28" s="5" t="e">
        <f>EXE!G27</f>
        <v>#DIV/0!</v>
      </c>
    </row>
    <row r="29" spans="3:16" ht="30" customHeight="1" thickTop="1" thickBot="1">
      <c r="C29" s="157" t="s">
        <v>282</v>
      </c>
      <c r="D29" s="58" t="s">
        <v>137</v>
      </c>
      <c r="E29" s="153" t="s">
        <v>231</v>
      </c>
      <c r="F29" s="153" t="s">
        <v>224</v>
      </c>
      <c r="G29" s="153" t="s">
        <v>131</v>
      </c>
      <c r="H29" s="31" t="str">
        <f>IF(G29="","",VLOOKUP(G29,CAD_f!$C$5:$G$104,2,FALSE))</f>
        <v>CINT</v>
      </c>
      <c r="I29" s="56">
        <v>43905</v>
      </c>
      <c r="J29" s="57">
        <v>90</v>
      </c>
      <c r="K29" s="67">
        <f t="shared" si="0"/>
        <v>43995</v>
      </c>
      <c r="L29" s="56"/>
      <c r="M29" s="154" t="s">
        <v>96</v>
      </c>
      <c r="N29" s="75">
        <f t="shared" si="2"/>
        <v>3</v>
      </c>
      <c r="O29" s="74" t="str">
        <f t="shared" si="1"/>
        <v/>
      </c>
      <c r="P29" s="5" t="e">
        <f>EXE!G28</f>
        <v>#DIV/0!</v>
      </c>
    </row>
    <row r="30" spans="3:16" ht="30" customHeight="1" thickTop="1" thickBot="1">
      <c r="C30" s="157" t="s">
        <v>283</v>
      </c>
      <c r="D30" s="58" t="s">
        <v>137</v>
      </c>
      <c r="E30" s="153" t="s">
        <v>232</v>
      </c>
      <c r="F30" s="153" t="s">
        <v>233</v>
      </c>
      <c r="G30" s="153" t="s">
        <v>131</v>
      </c>
      <c r="H30" s="31" t="str">
        <f>IF(G30="","",VLOOKUP(G30,CAD_f!$C$5:$G$104,2,FALSE))</f>
        <v>CINT</v>
      </c>
      <c r="I30" s="56">
        <v>43905</v>
      </c>
      <c r="J30" s="57">
        <v>90</v>
      </c>
      <c r="K30" s="67">
        <f t="shared" si="0"/>
        <v>43995</v>
      </c>
      <c r="L30" s="56"/>
      <c r="M30" s="154" t="s">
        <v>96</v>
      </c>
      <c r="N30" s="75">
        <f t="shared" si="2"/>
        <v>3</v>
      </c>
      <c r="O30" s="74" t="str">
        <f t="shared" si="1"/>
        <v/>
      </c>
      <c r="P30" s="5" t="e">
        <f>EXE!G29</f>
        <v>#DIV/0!</v>
      </c>
    </row>
    <row r="31" spans="3:16" ht="30" customHeight="1" thickTop="1" thickBot="1">
      <c r="C31" s="157" t="s">
        <v>284</v>
      </c>
      <c r="D31" s="58" t="s">
        <v>137</v>
      </c>
      <c r="E31" s="69" t="s">
        <v>227</v>
      </c>
      <c r="F31" s="153" t="s">
        <v>228</v>
      </c>
      <c r="G31" s="153" t="s">
        <v>122</v>
      </c>
      <c r="H31" s="31" t="str">
        <f>IF(G31="","",VLOOKUP(G31,CAD_f!$C$5:$G$104,2,FALSE))</f>
        <v>CGCIN</v>
      </c>
      <c r="I31" s="56">
        <v>43905</v>
      </c>
      <c r="J31" s="57">
        <v>90</v>
      </c>
      <c r="K31" s="67">
        <f t="shared" si="0"/>
        <v>43995</v>
      </c>
      <c r="L31" s="56"/>
      <c r="M31" s="153" t="s">
        <v>94</v>
      </c>
      <c r="N31" s="75">
        <f t="shared" si="2"/>
        <v>3</v>
      </c>
      <c r="O31" s="74" t="str">
        <f t="shared" si="1"/>
        <v/>
      </c>
      <c r="P31" s="5" t="e">
        <f>EXE!G30</f>
        <v>#DIV/0!</v>
      </c>
    </row>
    <row r="32" spans="3:16" ht="30" customHeight="1" thickTop="1" thickBot="1">
      <c r="C32" s="157" t="s">
        <v>285</v>
      </c>
      <c r="D32" s="58" t="s">
        <v>137</v>
      </c>
      <c r="E32" s="153" t="s">
        <v>238</v>
      </c>
      <c r="F32" s="153" t="s">
        <v>190</v>
      </c>
      <c r="G32" s="153" t="s">
        <v>122</v>
      </c>
      <c r="H32" s="31" t="str">
        <f>IF(G32="","",VLOOKUP(G32,CAD_f!$C$5:$G$104,2,FALSE))</f>
        <v>CGCIN</v>
      </c>
      <c r="I32" s="56">
        <v>43905</v>
      </c>
      <c r="J32" s="57">
        <v>90</v>
      </c>
      <c r="K32" s="67">
        <f t="shared" si="0"/>
        <v>43995</v>
      </c>
      <c r="L32" s="56"/>
      <c r="M32" s="153" t="s">
        <v>94</v>
      </c>
      <c r="N32" s="75">
        <f t="shared" si="2"/>
        <v>3</v>
      </c>
      <c r="O32" s="74" t="str">
        <f t="shared" si="1"/>
        <v/>
      </c>
      <c r="P32" s="5" t="e">
        <f>EXE!G31</f>
        <v>#DIV/0!</v>
      </c>
    </row>
    <row r="33" spans="3:16" ht="30" customHeight="1" thickTop="1" thickBot="1">
      <c r="C33" s="157" t="s">
        <v>286</v>
      </c>
      <c r="D33" s="58" t="s">
        <v>137</v>
      </c>
      <c r="E33" s="153" t="s">
        <v>235</v>
      </c>
      <c r="F33" s="69" t="s">
        <v>228</v>
      </c>
      <c r="G33" s="153" t="s">
        <v>122</v>
      </c>
      <c r="H33" s="31" t="str">
        <f>IF(G33="","",VLOOKUP(G33,CAD_f!$C$5:$G$104,2,FALSE))</f>
        <v>CGCIN</v>
      </c>
      <c r="I33" s="56">
        <v>43905</v>
      </c>
      <c r="J33" s="57">
        <v>90</v>
      </c>
      <c r="K33" s="67">
        <f t="shared" si="0"/>
        <v>43995</v>
      </c>
      <c r="L33" s="56"/>
      <c r="M33" s="153" t="s">
        <v>94</v>
      </c>
      <c r="N33" s="75">
        <f t="shared" si="2"/>
        <v>3</v>
      </c>
      <c r="O33" s="74" t="str">
        <f t="shared" si="1"/>
        <v/>
      </c>
      <c r="P33" s="5" t="e">
        <f>EXE!G32</f>
        <v>#DIV/0!</v>
      </c>
    </row>
    <row r="34" spans="3:16" ht="30" customHeight="1" thickTop="1" thickBot="1">
      <c r="C34" s="157" t="s">
        <v>287</v>
      </c>
      <c r="D34" s="58" t="s">
        <v>137</v>
      </c>
      <c r="E34" s="153" t="s">
        <v>236</v>
      </c>
      <c r="F34" s="153" t="s">
        <v>228</v>
      </c>
      <c r="G34" s="153" t="s">
        <v>122</v>
      </c>
      <c r="H34" s="31" t="str">
        <f>IF(G34="","",VLOOKUP(G34,CAD_f!$C$5:$G$104,2,FALSE))</f>
        <v>CGCIN</v>
      </c>
      <c r="I34" s="56">
        <v>43905</v>
      </c>
      <c r="J34" s="57">
        <v>90</v>
      </c>
      <c r="K34" s="67">
        <f t="shared" si="0"/>
        <v>43995</v>
      </c>
      <c r="L34" s="56"/>
      <c r="M34" s="153" t="s">
        <v>94</v>
      </c>
      <c r="N34" s="75">
        <f t="shared" si="2"/>
        <v>3</v>
      </c>
      <c r="O34" s="74" t="str">
        <f t="shared" si="1"/>
        <v/>
      </c>
      <c r="P34" s="5" t="e">
        <f>EXE!G33</f>
        <v>#DIV/0!</v>
      </c>
    </row>
    <row r="35" spans="3:16" ht="30" customHeight="1" thickTop="1" thickBot="1">
      <c r="C35" s="157" t="s">
        <v>288</v>
      </c>
      <c r="D35" s="58" t="s">
        <v>137</v>
      </c>
      <c r="E35" s="153" t="s">
        <v>237</v>
      </c>
      <c r="F35" s="69" t="s">
        <v>228</v>
      </c>
      <c r="G35" s="153" t="s">
        <v>122</v>
      </c>
      <c r="H35" s="31" t="str">
        <f>IF(G35="","",VLOOKUP(G35,CAD_f!$C$5:$G$104,2,FALSE))</f>
        <v>CGCIN</v>
      </c>
      <c r="I35" s="56">
        <v>43905</v>
      </c>
      <c r="J35" s="57">
        <v>90</v>
      </c>
      <c r="K35" s="67">
        <f t="shared" si="0"/>
        <v>43995</v>
      </c>
      <c r="L35" s="56"/>
      <c r="M35" s="153" t="s">
        <v>94</v>
      </c>
      <c r="N35" s="75">
        <f t="shared" si="2"/>
        <v>3</v>
      </c>
      <c r="O35" s="74" t="str">
        <f t="shared" si="1"/>
        <v/>
      </c>
      <c r="P35" s="5" t="e">
        <f>EXE!G34</f>
        <v>#DIV/0!</v>
      </c>
    </row>
    <row r="36" spans="3:16" ht="30" customHeight="1" thickTop="1" thickBot="1">
      <c r="C36" s="157" t="s">
        <v>289</v>
      </c>
      <c r="D36" s="58" t="s">
        <v>137</v>
      </c>
      <c r="E36" s="155" t="s">
        <v>240</v>
      </c>
      <c r="F36" s="155" t="s">
        <v>239</v>
      </c>
      <c r="G36" s="153" t="s">
        <v>122</v>
      </c>
      <c r="H36" s="31" t="str">
        <f>IF(G36="","",VLOOKUP(G36,CAD_f!$C$5:$G$104,2,FALSE))</f>
        <v>CGCIN</v>
      </c>
      <c r="I36" s="56">
        <v>43905</v>
      </c>
      <c r="J36" s="57">
        <v>90</v>
      </c>
      <c r="K36" s="67">
        <f t="shared" si="0"/>
        <v>43995</v>
      </c>
      <c r="L36" s="56"/>
      <c r="M36" s="153" t="s">
        <v>94</v>
      </c>
      <c r="N36" s="75">
        <f t="shared" si="2"/>
        <v>3</v>
      </c>
      <c r="O36" s="74" t="str">
        <f t="shared" si="1"/>
        <v/>
      </c>
      <c r="P36" s="5" t="e">
        <f>EXE!G35</f>
        <v>#DIV/0!</v>
      </c>
    </row>
    <row r="37" spans="3:16" ht="30" customHeight="1" thickTop="1" thickBot="1">
      <c r="C37" s="157" t="s">
        <v>290</v>
      </c>
      <c r="D37" s="58" t="s">
        <v>100</v>
      </c>
      <c r="E37" s="155" t="s">
        <v>241</v>
      </c>
      <c r="F37" s="155" t="s">
        <v>242</v>
      </c>
      <c r="G37" s="58" t="s">
        <v>122</v>
      </c>
      <c r="H37" s="31" t="str">
        <f>IF(G37="","",VLOOKUP(G37,CAD_f!$C$5:$G$104,2,FALSE))</f>
        <v>CGCIN</v>
      </c>
      <c r="I37" s="56">
        <v>43905</v>
      </c>
      <c r="J37" s="57">
        <v>60</v>
      </c>
      <c r="K37" s="67">
        <f t="shared" si="0"/>
        <v>43965</v>
      </c>
      <c r="L37" s="56"/>
      <c r="M37" s="155" t="s">
        <v>94</v>
      </c>
      <c r="N37" s="75">
        <f t="shared" si="2"/>
        <v>3</v>
      </c>
      <c r="O37" s="74" t="str">
        <f t="shared" si="1"/>
        <v/>
      </c>
      <c r="P37" s="5" t="e">
        <f>EXE!G36</f>
        <v>#DIV/0!</v>
      </c>
    </row>
    <row r="38" spans="3:16" ht="30" customHeight="1" thickTop="1" thickBot="1">
      <c r="C38" s="157" t="s">
        <v>291</v>
      </c>
      <c r="D38" s="58" t="s">
        <v>100</v>
      </c>
      <c r="E38" s="155" t="s">
        <v>243</v>
      </c>
      <c r="F38" s="155" t="s">
        <v>244</v>
      </c>
      <c r="G38" s="58" t="s">
        <v>122</v>
      </c>
      <c r="H38" s="31" t="str">
        <f>IF(G38="","",VLOOKUP(G38,CAD_f!$C$5:$G$104,2,FALSE))</f>
        <v>CGCIN</v>
      </c>
      <c r="I38" s="56">
        <v>43905</v>
      </c>
      <c r="J38" s="57">
        <v>90</v>
      </c>
      <c r="K38" s="67">
        <f t="shared" si="0"/>
        <v>43995</v>
      </c>
      <c r="L38" s="56"/>
      <c r="M38" s="155" t="s">
        <v>94</v>
      </c>
      <c r="N38" s="75">
        <f t="shared" si="2"/>
        <v>3</v>
      </c>
      <c r="O38" s="74" t="str">
        <f t="shared" si="1"/>
        <v/>
      </c>
      <c r="P38" s="5" t="e">
        <f>EXE!G37</f>
        <v>#DIV/0!</v>
      </c>
    </row>
    <row r="39" spans="3:16" ht="30" customHeight="1" thickTop="1" thickBot="1">
      <c r="C39" s="108"/>
      <c r="D39" s="58"/>
      <c r="E39" s="69"/>
      <c r="F39" s="69"/>
      <c r="G39" s="58"/>
      <c r="H39" s="31" t="str">
        <f>IF(G39="","",VLOOKUP(G39,CAD_f!$C$5:$G$104,2,FALSE))</f>
        <v/>
      </c>
      <c r="I39" s="56"/>
      <c r="J39" s="57"/>
      <c r="K39" s="67">
        <f t="shared" si="0"/>
        <v>0</v>
      </c>
      <c r="L39" s="56"/>
      <c r="M39" s="58"/>
      <c r="N39" s="75" t="str">
        <f t="shared" si="2"/>
        <v/>
      </c>
      <c r="O39" s="74" t="str">
        <f t="shared" si="1"/>
        <v/>
      </c>
      <c r="P39" s="5" t="str">
        <f>EXE!G38</f>
        <v/>
      </c>
    </row>
    <row r="40" spans="3:16" ht="30" customHeight="1" thickTop="1" thickBot="1">
      <c r="C40" s="108"/>
      <c r="D40" s="58"/>
      <c r="E40" s="69"/>
      <c r="F40" s="69"/>
      <c r="G40" s="58"/>
      <c r="H40" s="31" t="str">
        <f>IF(G40="","",VLOOKUP(G40,CAD_f!$C$5:$G$104,2,FALSE))</f>
        <v/>
      </c>
      <c r="I40" s="56"/>
      <c r="J40" s="57"/>
      <c r="K40" s="67">
        <f t="shared" si="0"/>
        <v>0</v>
      </c>
      <c r="L40" s="56"/>
      <c r="M40" s="58"/>
      <c r="N40" s="75" t="str">
        <f t="shared" si="2"/>
        <v/>
      </c>
      <c r="O40" s="74" t="str">
        <f t="shared" si="1"/>
        <v/>
      </c>
      <c r="P40" s="5" t="str">
        <f>EXE!G39</f>
        <v/>
      </c>
    </row>
    <row r="41" spans="3:16" ht="30" customHeight="1" thickTop="1" thickBot="1">
      <c r="C41" s="108"/>
      <c r="D41" s="58"/>
      <c r="E41" s="69"/>
      <c r="F41" s="69"/>
      <c r="G41" s="58"/>
      <c r="H41" s="31" t="str">
        <f>IF(G41="","",VLOOKUP(G41,CAD_f!$C$5:$G$104,2,FALSE))</f>
        <v/>
      </c>
      <c r="I41" s="56"/>
      <c r="J41" s="57"/>
      <c r="K41" s="67">
        <f t="shared" si="0"/>
        <v>0</v>
      </c>
      <c r="L41" s="56"/>
      <c r="M41" s="58"/>
      <c r="N41" s="75" t="str">
        <f t="shared" si="2"/>
        <v/>
      </c>
      <c r="O41" s="74" t="str">
        <f t="shared" si="1"/>
        <v/>
      </c>
      <c r="P41" s="5" t="str">
        <f>EXE!G40</f>
        <v/>
      </c>
    </row>
    <row r="42" spans="3:16" ht="30" customHeight="1" thickTop="1" thickBot="1">
      <c r="C42" s="108"/>
      <c r="D42" s="58"/>
      <c r="E42" s="69"/>
      <c r="F42" s="69"/>
      <c r="G42" s="58"/>
      <c r="H42" s="31" t="str">
        <f>IF(G42="","",VLOOKUP(G42,CAD_f!$C$5:$G$104,2,FALSE))</f>
        <v/>
      </c>
      <c r="I42" s="56"/>
      <c r="J42" s="57"/>
      <c r="K42" s="67">
        <f t="shared" si="0"/>
        <v>0</v>
      </c>
      <c r="L42" s="56"/>
      <c r="M42" s="58"/>
      <c r="N42" s="75" t="str">
        <f t="shared" si="2"/>
        <v/>
      </c>
      <c r="O42" s="74" t="str">
        <f t="shared" si="1"/>
        <v/>
      </c>
      <c r="P42" s="5" t="str">
        <f>EXE!G41</f>
        <v/>
      </c>
    </row>
    <row r="43" spans="3:16" ht="30" customHeight="1" thickTop="1" thickBot="1">
      <c r="C43" s="108"/>
      <c r="D43" s="58"/>
      <c r="E43" s="69"/>
      <c r="F43" s="69"/>
      <c r="G43" s="58"/>
      <c r="H43" s="31" t="str">
        <f>IF(G43="","",VLOOKUP(G43,CAD_f!$C$5:$G$104,2,FALSE))</f>
        <v/>
      </c>
      <c r="I43" s="56"/>
      <c r="J43" s="57"/>
      <c r="K43" s="67">
        <f t="shared" si="0"/>
        <v>0</v>
      </c>
      <c r="L43" s="56"/>
      <c r="M43" s="58"/>
      <c r="N43" s="75" t="str">
        <f t="shared" si="2"/>
        <v/>
      </c>
      <c r="O43" s="74" t="str">
        <f t="shared" si="1"/>
        <v/>
      </c>
      <c r="P43" s="5" t="str">
        <f>EXE!G42</f>
        <v/>
      </c>
    </row>
    <row r="44" spans="3:16" ht="30" customHeight="1" thickTop="1" thickBot="1">
      <c r="C44" s="108"/>
      <c r="D44" s="58"/>
      <c r="E44" s="69"/>
      <c r="F44" s="69"/>
      <c r="G44" s="58"/>
      <c r="H44" s="31" t="str">
        <f>IF(G44="","",VLOOKUP(G44,CAD_f!$C$5:$G$104,2,FALSE))</f>
        <v/>
      </c>
      <c r="I44" s="56"/>
      <c r="J44" s="57"/>
      <c r="K44" s="67">
        <f t="shared" si="0"/>
        <v>0</v>
      </c>
      <c r="L44" s="56"/>
      <c r="M44" s="58"/>
      <c r="N44" s="75" t="str">
        <f t="shared" si="2"/>
        <v/>
      </c>
      <c r="O44" s="74" t="str">
        <f t="shared" si="1"/>
        <v/>
      </c>
      <c r="P44" s="5" t="str">
        <f>EXE!G43</f>
        <v/>
      </c>
    </row>
    <row r="45" spans="3:16" ht="30" customHeight="1" thickTop="1" thickBot="1">
      <c r="C45" s="108"/>
      <c r="D45" s="58"/>
      <c r="E45" s="69"/>
      <c r="F45" s="69"/>
      <c r="G45" s="58"/>
      <c r="H45" s="31" t="str">
        <f>IF(G45="","",VLOOKUP(G45,CAD_f!$C$5:$G$104,2,FALSE))</f>
        <v/>
      </c>
      <c r="I45" s="56"/>
      <c r="J45" s="57"/>
      <c r="K45" s="67">
        <f t="shared" si="0"/>
        <v>0</v>
      </c>
      <c r="L45" s="56"/>
      <c r="M45" s="58"/>
      <c r="N45" s="75" t="str">
        <f t="shared" si="2"/>
        <v/>
      </c>
      <c r="O45" s="74" t="str">
        <f t="shared" si="1"/>
        <v/>
      </c>
      <c r="P45" s="5" t="str">
        <f>EXE!G44</f>
        <v/>
      </c>
    </row>
    <row r="46" spans="3:16" ht="30" customHeight="1" thickTop="1" thickBot="1">
      <c r="C46" s="108"/>
      <c r="D46" s="58"/>
      <c r="E46" s="69"/>
      <c r="F46" s="69"/>
      <c r="G46" s="58"/>
      <c r="H46" s="31" t="str">
        <f>IF(G46="","",VLOOKUP(G46,CAD_f!$C$5:$G$104,2,FALSE))</f>
        <v/>
      </c>
      <c r="I46" s="56"/>
      <c r="J46" s="57"/>
      <c r="K46" s="67">
        <f t="shared" si="0"/>
        <v>0</v>
      </c>
      <c r="L46" s="56"/>
      <c r="M46" s="58"/>
      <c r="N46" s="75" t="str">
        <f t="shared" si="2"/>
        <v/>
      </c>
      <c r="O46" s="74" t="str">
        <f t="shared" si="1"/>
        <v/>
      </c>
      <c r="P46" s="5" t="str">
        <f>EXE!G45</f>
        <v/>
      </c>
    </row>
    <row r="47" spans="3:16" ht="30" customHeight="1" thickTop="1" thickBot="1">
      <c r="C47" s="108"/>
      <c r="D47" s="58"/>
      <c r="E47" s="69"/>
      <c r="F47" s="69"/>
      <c r="G47" s="58"/>
      <c r="H47" s="31" t="str">
        <f>IF(G47="","",VLOOKUP(G47,CAD_f!$C$5:$G$104,2,FALSE))</f>
        <v/>
      </c>
      <c r="I47" s="56"/>
      <c r="J47" s="57"/>
      <c r="K47" s="67">
        <f t="shared" si="0"/>
        <v>0</v>
      </c>
      <c r="L47" s="56"/>
      <c r="M47" s="58"/>
      <c r="N47" s="75" t="str">
        <f t="shared" si="2"/>
        <v/>
      </c>
      <c r="O47" s="74" t="str">
        <f t="shared" si="1"/>
        <v/>
      </c>
      <c r="P47" s="5" t="str">
        <f>EXE!G46</f>
        <v/>
      </c>
    </row>
    <row r="48" spans="3:16" ht="30" customHeight="1" thickTop="1" thickBot="1">
      <c r="C48" s="108"/>
      <c r="D48" s="58"/>
      <c r="E48" s="69"/>
      <c r="F48" s="69"/>
      <c r="G48" s="58"/>
      <c r="H48" s="31" t="str">
        <f>IF(G48="","",VLOOKUP(G48,CAD_f!$C$5:$G$104,2,FALSE))</f>
        <v/>
      </c>
      <c r="I48" s="56"/>
      <c r="J48" s="57"/>
      <c r="K48" s="67">
        <f t="shared" si="0"/>
        <v>0</v>
      </c>
      <c r="L48" s="56"/>
      <c r="M48" s="58"/>
      <c r="N48" s="75" t="str">
        <f t="shared" si="2"/>
        <v/>
      </c>
      <c r="O48" s="74" t="str">
        <f t="shared" si="1"/>
        <v/>
      </c>
      <c r="P48" s="5" t="str">
        <f>EXE!G47</f>
        <v/>
      </c>
    </row>
    <row r="49" spans="3:16" ht="30" customHeight="1" thickTop="1" thickBot="1">
      <c r="C49" s="108"/>
      <c r="D49" s="58"/>
      <c r="E49" s="69"/>
      <c r="F49" s="69"/>
      <c r="G49" s="58"/>
      <c r="H49" s="31" t="str">
        <f>IF(G49="","",VLOOKUP(G49,CAD_f!$C$5:$G$104,2,FALSE))</f>
        <v/>
      </c>
      <c r="I49" s="56"/>
      <c r="J49" s="57"/>
      <c r="K49" s="67">
        <f t="shared" si="0"/>
        <v>0</v>
      </c>
      <c r="L49" s="56"/>
      <c r="M49" s="58"/>
      <c r="N49" s="75" t="str">
        <f t="shared" si="2"/>
        <v/>
      </c>
      <c r="O49" s="74" t="str">
        <f t="shared" si="1"/>
        <v/>
      </c>
      <c r="P49" s="5" t="str">
        <f>EXE!G48</f>
        <v/>
      </c>
    </row>
    <row r="50" spans="3:16" ht="30" customHeight="1" thickTop="1" thickBot="1">
      <c r="C50" s="108"/>
      <c r="D50" s="58"/>
      <c r="E50" s="69"/>
      <c r="F50" s="69"/>
      <c r="G50" s="58"/>
      <c r="H50" s="31" t="str">
        <f>IF(G50="","",VLOOKUP(G50,CAD_f!$C$5:$G$104,2,FALSE))</f>
        <v/>
      </c>
      <c r="I50" s="56"/>
      <c r="J50" s="57"/>
      <c r="K50" s="67">
        <f t="shared" si="0"/>
        <v>0</v>
      </c>
      <c r="L50" s="56"/>
      <c r="M50" s="58"/>
      <c r="N50" s="75" t="str">
        <f t="shared" si="2"/>
        <v/>
      </c>
      <c r="O50" s="74" t="str">
        <f t="shared" si="1"/>
        <v/>
      </c>
      <c r="P50" s="5" t="str">
        <f>EXE!G49</f>
        <v/>
      </c>
    </row>
    <row r="51" spans="3:16" ht="30" customHeight="1" thickTop="1" thickBot="1">
      <c r="C51" s="108"/>
      <c r="D51" s="58"/>
      <c r="E51" s="69"/>
      <c r="F51" s="69"/>
      <c r="G51" s="58"/>
      <c r="H51" s="31" t="str">
        <f>IF(G51="","",VLOOKUP(G51,CAD_f!$C$5:$G$104,2,FALSE))</f>
        <v/>
      </c>
      <c r="I51" s="56"/>
      <c r="J51" s="57"/>
      <c r="K51" s="67">
        <f t="shared" si="0"/>
        <v>0</v>
      </c>
      <c r="L51" s="56"/>
      <c r="M51" s="58"/>
      <c r="N51" s="75" t="str">
        <f t="shared" si="2"/>
        <v/>
      </c>
      <c r="O51" s="74" t="str">
        <f t="shared" si="1"/>
        <v/>
      </c>
      <c r="P51" s="5" t="str">
        <f>EXE!G50</f>
        <v/>
      </c>
    </row>
    <row r="52" spans="3:16" ht="30" customHeight="1" thickTop="1" thickBot="1">
      <c r="C52" s="108"/>
      <c r="D52" s="58"/>
      <c r="E52" s="69"/>
      <c r="F52" s="69"/>
      <c r="G52" s="58"/>
      <c r="H52" s="31" t="str">
        <f>IF(G52="","",VLOOKUP(G52,CAD_f!$C$5:$G$104,2,FALSE))</f>
        <v/>
      </c>
      <c r="I52" s="56"/>
      <c r="J52" s="57"/>
      <c r="K52" s="67">
        <f t="shared" si="0"/>
        <v>0</v>
      </c>
      <c r="L52" s="56"/>
      <c r="M52" s="58"/>
      <c r="N52" s="75" t="str">
        <f t="shared" si="2"/>
        <v/>
      </c>
      <c r="O52" s="74" t="str">
        <f t="shared" si="1"/>
        <v/>
      </c>
      <c r="P52" s="5" t="str">
        <f>EXE!G51</f>
        <v/>
      </c>
    </row>
    <row r="53" spans="3:16" ht="30" customHeight="1" thickTop="1" thickBot="1">
      <c r="C53" s="108"/>
      <c r="D53" s="58"/>
      <c r="E53" s="69"/>
      <c r="F53" s="69"/>
      <c r="G53" s="58"/>
      <c r="H53" s="31" t="str">
        <f>IF(G53="","",VLOOKUP(G53,CAD_f!$C$5:$G$104,2,FALSE))</f>
        <v/>
      </c>
      <c r="I53" s="56"/>
      <c r="J53" s="57"/>
      <c r="K53" s="67">
        <f t="shared" si="0"/>
        <v>0</v>
      </c>
      <c r="L53" s="56"/>
      <c r="M53" s="58"/>
      <c r="N53" s="75" t="str">
        <f t="shared" si="2"/>
        <v/>
      </c>
      <c r="O53" s="74" t="str">
        <f t="shared" si="1"/>
        <v/>
      </c>
      <c r="P53" s="5" t="str">
        <f>EXE!G52</f>
        <v/>
      </c>
    </row>
    <row r="54" spans="3:16" ht="30" customHeight="1" thickTop="1" thickBot="1">
      <c r="C54" s="108"/>
      <c r="D54" s="58"/>
      <c r="E54" s="69"/>
      <c r="F54" s="69"/>
      <c r="G54" s="58"/>
      <c r="H54" s="31" t="str">
        <f>IF(G54="","",VLOOKUP(G54,CAD_f!$C$5:$G$104,2,FALSE))</f>
        <v/>
      </c>
      <c r="I54" s="56"/>
      <c r="J54" s="57"/>
      <c r="K54" s="67">
        <f t="shared" si="0"/>
        <v>0</v>
      </c>
      <c r="L54" s="56"/>
      <c r="M54" s="58"/>
      <c r="N54" s="75" t="str">
        <f t="shared" si="2"/>
        <v/>
      </c>
      <c r="O54" s="74" t="str">
        <f t="shared" si="1"/>
        <v/>
      </c>
      <c r="P54" s="5" t="str">
        <f>EXE!G53</f>
        <v/>
      </c>
    </row>
    <row r="55" spans="3:16" ht="30" customHeight="1" thickTop="1" thickBot="1">
      <c r="C55" s="108"/>
      <c r="D55" s="58"/>
      <c r="E55" s="69"/>
      <c r="F55" s="69"/>
      <c r="G55" s="58"/>
      <c r="H55" s="31" t="str">
        <f>IF(G55="","",VLOOKUP(G55,CAD_f!$C$5:$G$104,2,FALSE))</f>
        <v/>
      </c>
      <c r="I55" s="56"/>
      <c r="J55" s="57"/>
      <c r="K55" s="67">
        <f t="shared" si="0"/>
        <v>0</v>
      </c>
      <c r="L55" s="56"/>
      <c r="M55" s="58"/>
      <c r="N55" s="75" t="str">
        <f t="shared" si="2"/>
        <v/>
      </c>
      <c r="O55" s="74" t="str">
        <f t="shared" si="1"/>
        <v/>
      </c>
      <c r="P55" s="5" t="str">
        <f>EXE!G54</f>
        <v/>
      </c>
    </row>
    <row r="56" spans="3:16" ht="30" customHeight="1" thickTop="1" thickBot="1">
      <c r="C56" s="108"/>
      <c r="D56" s="58"/>
      <c r="E56" s="69"/>
      <c r="F56" s="69"/>
      <c r="G56" s="58"/>
      <c r="H56" s="31" t="str">
        <f>IF(G56="","",VLOOKUP(G56,CAD_f!$C$5:$G$104,2,FALSE))</f>
        <v/>
      </c>
      <c r="I56" s="56"/>
      <c r="J56" s="57"/>
      <c r="K56" s="67">
        <f t="shared" si="0"/>
        <v>0</v>
      </c>
      <c r="L56" s="56"/>
      <c r="M56" s="58"/>
      <c r="N56" s="75" t="str">
        <f t="shared" si="2"/>
        <v/>
      </c>
      <c r="O56" s="74" t="str">
        <f t="shared" si="1"/>
        <v/>
      </c>
      <c r="P56" s="5" t="str">
        <f>EXE!G55</f>
        <v/>
      </c>
    </row>
    <row r="57" spans="3:16" ht="30" customHeight="1" thickTop="1" thickBot="1">
      <c r="C57" s="108"/>
      <c r="D57" s="58"/>
      <c r="E57" s="69"/>
      <c r="F57" s="69"/>
      <c r="G57" s="58"/>
      <c r="H57" s="31" t="str">
        <f>IF(G57="","",VLOOKUP(G57,CAD_f!$C$5:$G$104,2,FALSE))</f>
        <v/>
      </c>
      <c r="I57" s="56"/>
      <c r="J57" s="57"/>
      <c r="K57" s="67">
        <f t="shared" si="0"/>
        <v>0</v>
      </c>
      <c r="L57" s="56"/>
      <c r="M57" s="58"/>
      <c r="N57" s="75" t="str">
        <f t="shared" si="2"/>
        <v/>
      </c>
      <c r="O57" s="74" t="str">
        <f t="shared" si="1"/>
        <v/>
      </c>
      <c r="P57" s="5" t="str">
        <f>EXE!G56</f>
        <v/>
      </c>
    </row>
    <row r="58" spans="3:16" ht="30" customHeight="1" thickTop="1" thickBot="1">
      <c r="C58" s="108"/>
      <c r="D58" s="58"/>
      <c r="E58" s="69"/>
      <c r="F58" s="69"/>
      <c r="G58" s="58"/>
      <c r="H58" s="31" t="str">
        <f>IF(G58="","",VLOOKUP(G58,CAD_f!$C$5:$G$104,2,FALSE))</f>
        <v/>
      </c>
      <c r="I58" s="56"/>
      <c r="J58" s="57"/>
      <c r="K58" s="67">
        <f t="shared" si="0"/>
        <v>0</v>
      </c>
      <c r="L58" s="56"/>
      <c r="M58" s="58"/>
      <c r="N58" s="75" t="str">
        <f t="shared" si="2"/>
        <v/>
      </c>
      <c r="O58" s="74" t="str">
        <f t="shared" si="1"/>
        <v/>
      </c>
      <c r="P58" s="5" t="str">
        <f>EXE!G57</f>
        <v/>
      </c>
    </row>
    <row r="59" spans="3:16" ht="30" customHeight="1" thickTop="1" thickBot="1">
      <c r="C59" s="108"/>
      <c r="D59" s="58"/>
      <c r="E59" s="69"/>
      <c r="F59" s="69"/>
      <c r="G59" s="58"/>
      <c r="H59" s="31" t="str">
        <f>IF(G59="","",VLOOKUP(G59,CAD_f!$C$5:$G$104,2,FALSE))</f>
        <v/>
      </c>
      <c r="I59" s="56"/>
      <c r="J59" s="57"/>
      <c r="K59" s="67">
        <f t="shared" si="0"/>
        <v>0</v>
      </c>
      <c r="L59" s="56"/>
      <c r="M59" s="58"/>
      <c r="N59" s="75" t="str">
        <f t="shared" si="2"/>
        <v/>
      </c>
      <c r="O59" s="74" t="str">
        <f t="shared" si="1"/>
        <v/>
      </c>
      <c r="P59" s="5" t="str">
        <f>EXE!G58</f>
        <v/>
      </c>
    </row>
    <row r="60" spans="3:16" ht="30" customHeight="1" thickTop="1" thickBot="1">
      <c r="C60" s="108"/>
      <c r="D60" s="58"/>
      <c r="E60" s="69"/>
      <c r="F60" s="69"/>
      <c r="G60" s="58"/>
      <c r="H60" s="31" t="str">
        <f>IF(G60="","",VLOOKUP(G60,CAD_f!$C$5:$G$104,2,FALSE))</f>
        <v/>
      </c>
      <c r="I60" s="56"/>
      <c r="J60" s="57"/>
      <c r="K60" s="67">
        <f t="shared" si="0"/>
        <v>0</v>
      </c>
      <c r="L60" s="56"/>
      <c r="M60" s="58"/>
      <c r="N60" s="75" t="str">
        <f t="shared" si="2"/>
        <v/>
      </c>
      <c r="O60" s="74" t="str">
        <f t="shared" si="1"/>
        <v/>
      </c>
      <c r="P60" s="5" t="str">
        <f>EXE!G59</f>
        <v/>
      </c>
    </row>
    <row r="61" spans="3:16" ht="30" customHeight="1" thickTop="1" thickBot="1">
      <c r="C61" s="108"/>
      <c r="D61" s="58"/>
      <c r="E61" s="69"/>
      <c r="F61" s="69"/>
      <c r="G61" s="58"/>
      <c r="H61" s="31" t="str">
        <f>IF(G61="","",VLOOKUP(G61,CAD_f!$C$5:$G$104,2,FALSE))</f>
        <v/>
      </c>
      <c r="I61" s="56"/>
      <c r="J61" s="57"/>
      <c r="K61" s="67">
        <f t="shared" si="0"/>
        <v>0</v>
      </c>
      <c r="L61" s="56"/>
      <c r="M61" s="58"/>
      <c r="N61" s="75" t="str">
        <f t="shared" si="2"/>
        <v/>
      </c>
      <c r="O61" s="74" t="str">
        <f t="shared" si="1"/>
        <v/>
      </c>
      <c r="P61" s="5" t="str">
        <f>EXE!G60</f>
        <v/>
      </c>
    </row>
    <row r="62" spans="3:16" ht="30" customHeight="1" thickTop="1" thickBot="1">
      <c r="C62" s="108"/>
      <c r="D62" s="58"/>
      <c r="E62" s="69"/>
      <c r="F62" s="69"/>
      <c r="G62" s="58"/>
      <c r="H62" s="31" t="str">
        <f>IF(G62="","",VLOOKUP(G62,CAD_f!$C$5:$G$104,2,FALSE))</f>
        <v/>
      </c>
      <c r="I62" s="56"/>
      <c r="J62" s="57"/>
      <c r="K62" s="67">
        <f t="shared" si="0"/>
        <v>0</v>
      </c>
      <c r="L62" s="56"/>
      <c r="M62" s="58"/>
      <c r="N62" s="75" t="str">
        <f t="shared" si="2"/>
        <v/>
      </c>
      <c r="O62" s="74" t="str">
        <f t="shared" si="1"/>
        <v/>
      </c>
      <c r="P62" s="5" t="str">
        <f>EXE!G61</f>
        <v/>
      </c>
    </row>
    <row r="63" spans="3:16" ht="30" customHeight="1" thickTop="1" thickBot="1">
      <c r="C63" s="108"/>
      <c r="D63" s="58"/>
      <c r="E63" s="69"/>
      <c r="F63" s="69"/>
      <c r="G63" s="58"/>
      <c r="H63" s="31" t="str">
        <f>IF(G63="","",VLOOKUP(G63,CAD_f!$C$5:$G$104,2,FALSE))</f>
        <v/>
      </c>
      <c r="I63" s="56"/>
      <c r="J63" s="57"/>
      <c r="K63" s="67">
        <f t="shared" si="0"/>
        <v>0</v>
      </c>
      <c r="L63" s="56"/>
      <c r="M63" s="58"/>
      <c r="N63" s="75" t="str">
        <f t="shared" si="2"/>
        <v/>
      </c>
      <c r="O63" s="74" t="str">
        <f t="shared" si="1"/>
        <v/>
      </c>
      <c r="P63" s="5" t="str">
        <f>EXE!G62</f>
        <v/>
      </c>
    </row>
    <row r="64" spans="3:16" ht="30" customHeight="1" thickTop="1" thickBot="1">
      <c r="C64" s="108"/>
      <c r="D64" s="58"/>
      <c r="E64" s="69"/>
      <c r="F64" s="69"/>
      <c r="G64" s="58"/>
      <c r="H64" s="31" t="str">
        <f>IF(G64="","",VLOOKUP(G64,CAD_f!$C$5:$G$104,2,FALSE))</f>
        <v/>
      </c>
      <c r="I64" s="56"/>
      <c r="J64" s="57"/>
      <c r="K64" s="67">
        <f t="shared" si="0"/>
        <v>0</v>
      </c>
      <c r="L64" s="56"/>
      <c r="M64" s="58"/>
      <c r="N64" s="75" t="str">
        <f t="shared" si="2"/>
        <v/>
      </c>
      <c r="O64" s="74" t="str">
        <f t="shared" si="1"/>
        <v/>
      </c>
      <c r="P64" s="5" t="str">
        <f>EXE!G63</f>
        <v/>
      </c>
    </row>
    <row r="65" spans="3:16" ht="30" customHeight="1" thickTop="1" thickBot="1">
      <c r="C65" s="108"/>
      <c r="D65" s="58"/>
      <c r="E65" s="69"/>
      <c r="F65" s="69"/>
      <c r="G65" s="58"/>
      <c r="H65" s="31" t="str">
        <f>IF(G65="","",VLOOKUP(G65,CAD_f!$C$5:$G$104,2,FALSE))</f>
        <v/>
      </c>
      <c r="I65" s="56"/>
      <c r="J65" s="57"/>
      <c r="K65" s="67">
        <f t="shared" si="0"/>
        <v>0</v>
      </c>
      <c r="L65" s="56"/>
      <c r="M65" s="58"/>
      <c r="N65" s="75" t="str">
        <f t="shared" si="2"/>
        <v/>
      </c>
      <c r="O65" s="74" t="str">
        <f t="shared" si="1"/>
        <v/>
      </c>
      <c r="P65" s="5" t="str">
        <f>EXE!G64</f>
        <v/>
      </c>
    </row>
    <row r="66" spans="3:16" ht="30" customHeight="1" thickTop="1" thickBot="1">
      <c r="C66" s="108"/>
      <c r="D66" s="58"/>
      <c r="E66" s="69"/>
      <c r="F66" s="69"/>
      <c r="G66" s="58"/>
      <c r="H66" s="31" t="str">
        <f>IF(G66="","",VLOOKUP(G66,CAD_f!$C$5:$G$104,2,FALSE))</f>
        <v/>
      </c>
      <c r="I66" s="56"/>
      <c r="J66" s="57"/>
      <c r="K66" s="67">
        <f t="shared" si="0"/>
        <v>0</v>
      </c>
      <c r="L66" s="56"/>
      <c r="M66" s="58"/>
      <c r="N66" s="75" t="str">
        <f t="shared" si="2"/>
        <v/>
      </c>
      <c r="O66" s="74" t="str">
        <f t="shared" si="1"/>
        <v/>
      </c>
      <c r="P66" s="5" t="str">
        <f>EXE!G65</f>
        <v/>
      </c>
    </row>
    <row r="67" spans="3:16" ht="30" customHeight="1" thickTop="1" thickBot="1">
      <c r="C67" s="108"/>
      <c r="D67" s="58"/>
      <c r="E67" s="69"/>
      <c r="F67" s="69"/>
      <c r="G67" s="58"/>
      <c r="H67" s="31" t="str">
        <f>IF(G67="","",VLOOKUP(G67,CAD_f!$C$5:$G$104,2,FALSE))</f>
        <v/>
      </c>
      <c r="I67" s="56"/>
      <c r="J67" s="57"/>
      <c r="K67" s="67">
        <f t="shared" si="0"/>
        <v>0</v>
      </c>
      <c r="L67" s="56"/>
      <c r="M67" s="58"/>
      <c r="N67" s="75" t="str">
        <f t="shared" si="2"/>
        <v/>
      </c>
      <c r="O67" s="74" t="str">
        <f t="shared" si="1"/>
        <v/>
      </c>
      <c r="P67" s="5" t="str">
        <f>EXE!G66</f>
        <v/>
      </c>
    </row>
    <row r="68" spans="3:16" ht="30" customHeight="1" thickTop="1" thickBot="1">
      <c r="C68" s="108"/>
      <c r="D68" s="58"/>
      <c r="E68" s="69"/>
      <c r="F68" s="69"/>
      <c r="G68" s="58"/>
      <c r="H68" s="31" t="str">
        <f>IF(G68="","",VLOOKUP(G68,CAD_f!$C$5:$G$104,2,FALSE))</f>
        <v/>
      </c>
      <c r="I68" s="56"/>
      <c r="J68" s="57"/>
      <c r="K68" s="67">
        <f t="shared" si="0"/>
        <v>0</v>
      </c>
      <c r="L68" s="56"/>
      <c r="M68" s="58"/>
      <c r="N68" s="75" t="str">
        <f t="shared" si="2"/>
        <v/>
      </c>
      <c r="O68" s="74" t="str">
        <f t="shared" si="1"/>
        <v/>
      </c>
      <c r="P68" s="5" t="str">
        <f>EXE!G67</f>
        <v/>
      </c>
    </row>
    <row r="69" spans="3:16" ht="30" customHeight="1" thickTop="1" thickBot="1">
      <c r="C69" s="108"/>
      <c r="D69" s="58"/>
      <c r="E69" s="69"/>
      <c r="F69" s="69"/>
      <c r="G69" s="58"/>
      <c r="H69" s="31" t="str">
        <f>IF(G69="","",VLOOKUP(G69,CAD_f!$C$5:$G$104,2,FALSE))</f>
        <v/>
      </c>
      <c r="I69" s="56"/>
      <c r="J69" s="57"/>
      <c r="K69" s="67">
        <f t="shared" si="0"/>
        <v>0</v>
      </c>
      <c r="L69" s="56"/>
      <c r="M69" s="58"/>
      <c r="N69" s="75" t="str">
        <f t="shared" si="2"/>
        <v/>
      </c>
      <c r="O69" s="74" t="str">
        <f t="shared" si="1"/>
        <v/>
      </c>
      <c r="P69" s="5" t="str">
        <f>EXE!G68</f>
        <v/>
      </c>
    </row>
    <row r="70" spans="3:16" ht="30" customHeight="1" thickTop="1" thickBot="1">
      <c r="C70" s="108"/>
      <c r="D70" s="58"/>
      <c r="E70" s="69"/>
      <c r="F70" s="69"/>
      <c r="G70" s="58"/>
      <c r="H70" s="31" t="str">
        <f>IF(G70="","",VLOOKUP(G70,CAD_f!$C$5:$G$104,2,FALSE))</f>
        <v/>
      </c>
      <c r="I70" s="56"/>
      <c r="J70" s="57"/>
      <c r="K70" s="67">
        <f t="shared" ref="K70:K133" si="3">I70+J70</f>
        <v>0</v>
      </c>
      <c r="L70" s="56"/>
      <c r="M70" s="58"/>
      <c r="N70" s="75" t="str">
        <f t="shared" si="2"/>
        <v/>
      </c>
      <c r="O70" s="74" t="str">
        <f t="shared" ref="O70:O133" si="4">IF(L70=0,"",MONTH(L70))</f>
        <v/>
      </c>
      <c r="P70" s="5" t="str">
        <f>EXE!G69</f>
        <v/>
      </c>
    </row>
    <row r="71" spans="3:16" ht="30" customHeight="1" thickTop="1" thickBot="1">
      <c r="C71" s="108"/>
      <c r="D71" s="58"/>
      <c r="E71" s="69"/>
      <c r="F71" s="69"/>
      <c r="G71" s="58"/>
      <c r="H71" s="31" t="str">
        <f>IF(G71="","",VLOOKUP(G71,CAD_f!$C$5:$G$104,2,FALSE))</f>
        <v/>
      </c>
      <c r="I71" s="56"/>
      <c r="J71" s="57"/>
      <c r="K71" s="67">
        <f t="shared" si="3"/>
        <v>0</v>
      </c>
      <c r="L71" s="56"/>
      <c r="M71" s="58"/>
      <c r="N71" s="75" t="str">
        <f t="shared" ref="N71:N134" si="5">IF(I71=0,"",MONTH(I71))</f>
        <v/>
      </c>
      <c r="O71" s="74" t="str">
        <f t="shared" si="4"/>
        <v/>
      </c>
      <c r="P71" s="5" t="str">
        <f>EXE!G70</f>
        <v/>
      </c>
    </row>
    <row r="72" spans="3:16" ht="30" customHeight="1" thickTop="1" thickBot="1">
      <c r="C72" s="108"/>
      <c r="D72" s="58"/>
      <c r="E72" s="69"/>
      <c r="F72" s="69"/>
      <c r="G72" s="58"/>
      <c r="H72" s="31" t="str">
        <f>IF(G72="","",VLOOKUP(G72,CAD_f!$C$5:$G$104,2,FALSE))</f>
        <v/>
      </c>
      <c r="I72" s="56"/>
      <c r="J72" s="57"/>
      <c r="K72" s="67">
        <f t="shared" si="3"/>
        <v>0</v>
      </c>
      <c r="L72" s="56"/>
      <c r="M72" s="58"/>
      <c r="N72" s="75" t="str">
        <f t="shared" si="5"/>
        <v/>
      </c>
      <c r="O72" s="74" t="str">
        <f t="shared" si="4"/>
        <v/>
      </c>
      <c r="P72" s="5" t="str">
        <f>EXE!G71</f>
        <v/>
      </c>
    </row>
    <row r="73" spans="3:16" ht="30" customHeight="1" thickTop="1" thickBot="1">
      <c r="C73" s="108"/>
      <c r="D73" s="58"/>
      <c r="E73" s="69"/>
      <c r="F73" s="69"/>
      <c r="G73" s="58"/>
      <c r="H73" s="31" t="str">
        <f>IF(G73="","",VLOOKUP(G73,CAD_f!$C$5:$G$104,2,FALSE))</f>
        <v/>
      </c>
      <c r="I73" s="56"/>
      <c r="J73" s="57"/>
      <c r="K73" s="67">
        <f t="shared" si="3"/>
        <v>0</v>
      </c>
      <c r="L73" s="56"/>
      <c r="M73" s="58"/>
      <c r="N73" s="75" t="str">
        <f t="shared" si="5"/>
        <v/>
      </c>
      <c r="O73" s="74" t="str">
        <f t="shared" si="4"/>
        <v/>
      </c>
      <c r="P73" s="5" t="str">
        <f>EXE!G72</f>
        <v/>
      </c>
    </row>
    <row r="74" spans="3:16" ht="30" customHeight="1" thickTop="1" thickBot="1">
      <c r="C74" s="108"/>
      <c r="D74" s="58"/>
      <c r="E74" s="69"/>
      <c r="F74" s="69"/>
      <c r="G74" s="58"/>
      <c r="H74" s="31" t="str">
        <f>IF(G74="","",VLOOKUP(G74,CAD_f!$C$5:$G$104,2,FALSE))</f>
        <v/>
      </c>
      <c r="I74" s="56"/>
      <c r="J74" s="57"/>
      <c r="K74" s="67">
        <f t="shared" si="3"/>
        <v>0</v>
      </c>
      <c r="L74" s="56"/>
      <c r="M74" s="58"/>
      <c r="N74" s="75" t="str">
        <f t="shared" si="5"/>
        <v/>
      </c>
      <c r="O74" s="74" t="str">
        <f t="shared" si="4"/>
        <v/>
      </c>
      <c r="P74" s="5" t="str">
        <f>EXE!G73</f>
        <v/>
      </c>
    </row>
    <row r="75" spans="3:16" ht="30" customHeight="1" thickTop="1" thickBot="1">
      <c r="C75" s="108"/>
      <c r="D75" s="58"/>
      <c r="E75" s="69"/>
      <c r="F75" s="69"/>
      <c r="G75" s="58"/>
      <c r="H75" s="31" t="str">
        <f>IF(G75="","",VLOOKUP(G75,CAD_f!$C$5:$G$104,2,FALSE))</f>
        <v/>
      </c>
      <c r="I75" s="56"/>
      <c r="J75" s="57"/>
      <c r="K75" s="67">
        <f t="shared" si="3"/>
        <v>0</v>
      </c>
      <c r="L75" s="56"/>
      <c r="M75" s="58"/>
      <c r="N75" s="75" t="str">
        <f t="shared" si="5"/>
        <v/>
      </c>
      <c r="O75" s="74" t="str">
        <f t="shared" si="4"/>
        <v/>
      </c>
      <c r="P75" s="5" t="str">
        <f>EXE!G74</f>
        <v/>
      </c>
    </row>
    <row r="76" spans="3:16" ht="30" customHeight="1" thickTop="1" thickBot="1">
      <c r="C76" s="108"/>
      <c r="D76" s="58"/>
      <c r="E76" s="69"/>
      <c r="F76" s="69"/>
      <c r="G76" s="58"/>
      <c r="H76" s="31" t="str">
        <f>IF(G76="","",VLOOKUP(G76,CAD_f!$C$5:$G$104,2,FALSE))</f>
        <v/>
      </c>
      <c r="I76" s="56"/>
      <c r="J76" s="57"/>
      <c r="K76" s="67">
        <f t="shared" si="3"/>
        <v>0</v>
      </c>
      <c r="L76" s="56"/>
      <c r="M76" s="58"/>
      <c r="N76" s="75" t="str">
        <f t="shared" si="5"/>
        <v/>
      </c>
      <c r="O76" s="74" t="str">
        <f t="shared" si="4"/>
        <v/>
      </c>
      <c r="P76" s="5" t="str">
        <f>EXE!G75</f>
        <v/>
      </c>
    </row>
    <row r="77" spans="3:16" ht="30" customHeight="1" thickTop="1" thickBot="1">
      <c r="C77" s="108"/>
      <c r="D77" s="58"/>
      <c r="E77" s="69"/>
      <c r="F77" s="69"/>
      <c r="G77" s="58"/>
      <c r="H77" s="31" t="str">
        <f>IF(G77="","",VLOOKUP(G77,CAD_f!$C$5:$G$104,2,FALSE))</f>
        <v/>
      </c>
      <c r="I77" s="56"/>
      <c r="J77" s="57"/>
      <c r="K77" s="67">
        <f t="shared" si="3"/>
        <v>0</v>
      </c>
      <c r="L77" s="56"/>
      <c r="M77" s="58"/>
      <c r="N77" s="75" t="str">
        <f t="shared" si="5"/>
        <v/>
      </c>
      <c r="O77" s="74" t="str">
        <f t="shared" si="4"/>
        <v/>
      </c>
      <c r="P77" s="5" t="str">
        <f>EXE!G76</f>
        <v/>
      </c>
    </row>
    <row r="78" spans="3:16" ht="30" customHeight="1" thickTop="1" thickBot="1">
      <c r="C78" s="108"/>
      <c r="D78" s="58"/>
      <c r="E78" s="69"/>
      <c r="F78" s="69"/>
      <c r="G78" s="58"/>
      <c r="H78" s="31" t="str">
        <f>IF(G78="","",VLOOKUP(G78,CAD_f!$C$5:$G$104,2,FALSE))</f>
        <v/>
      </c>
      <c r="I78" s="56"/>
      <c r="J78" s="57"/>
      <c r="K78" s="67">
        <f t="shared" si="3"/>
        <v>0</v>
      </c>
      <c r="L78" s="56"/>
      <c r="M78" s="58"/>
      <c r="N78" s="75" t="str">
        <f t="shared" si="5"/>
        <v/>
      </c>
      <c r="O78" s="74" t="str">
        <f t="shared" si="4"/>
        <v/>
      </c>
      <c r="P78" s="5" t="str">
        <f>EXE!G77</f>
        <v/>
      </c>
    </row>
    <row r="79" spans="3:16" ht="30" customHeight="1" thickTop="1" thickBot="1">
      <c r="C79" s="108"/>
      <c r="D79" s="58"/>
      <c r="E79" s="69"/>
      <c r="F79" s="69"/>
      <c r="G79" s="58"/>
      <c r="H79" s="31" t="str">
        <f>IF(G79="","",VLOOKUP(G79,CAD_f!$C$5:$G$104,2,FALSE))</f>
        <v/>
      </c>
      <c r="I79" s="56"/>
      <c r="J79" s="57"/>
      <c r="K79" s="67">
        <f t="shared" si="3"/>
        <v>0</v>
      </c>
      <c r="L79" s="56"/>
      <c r="M79" s="58"/>
      <c r="N79" s="75" t="str">
        <f t="shared" si="5"/>
        <v/>
      </c>
      <c r="O79" s="74" t="str">
        <f t="shared" si="4"/>
        <v/>
      </c>
      <c r="P79" s="5" t="str">
        <f>EXE!G78</f>
        <v/>
      </c>
    </row>
    <row r="80" spans="3:16" ht="30" customHeight="1" thickTop="1" thickBot="1">
      <c r="C80" s="108"/>
      <c r="D80" s="58"/>
      <c r="E80" s="69"/>
      <c r="F80" s="69"/>
      <c r="G80" s="58"/>
      <c r="H80" s="31" t="str">
        <f>IF(G80="","",VLOOKUP(G80,CAD_f!$C$5:$G$104,2,FALSE))</f>
        <v/>
      </c>
      <c r="I80" s="56"/>
      <c r="J80" s="57"/>
      <c r="K80" s="67">
        <f t="shared" si="3"/>
        <v>0</v>
      </c>
      <c r="L80" s="56"/>
      <c r="M80" s="58"/>
      <c r="N80" s="75" t="str">
        <f t="shared" si="5"/>
        <v/>
      </c>
      <c r="O80" s="74" t="str">
        <f t="shared" si="4"/>
        <v/>
      </c>
      <c r="P80" s="5" t="str">
        <f>EXE!G79</f>
        <v/>
      </c>
    </row>
    <row r="81" spans="3:16" ht="30" customHeight="1" thickTop="1" thickBot="1">
      <c r="C81" s="108"/>
      <c r="D81" s="58"/>
      <c r="E81" s="69"/>
      <c r="F81" s="69"/>
      <c r="G81" s="58"/>
      <c r="H81" s="31" t="str">
        <f>IF(G81="","",VLOOKUP(G81,CAD_f!$C$5:$G$104,2,FALSE))</f>
        <v/>
      </c>
      <c r="I81" s="56"/>
      <c r="J81" s="57"/>
      <c r="K81" s="67">
        <f t="shared" si="3"/>
        <v>0</v>
      </c>
      <c r="L81" s="56"/>
      <c r="M81" s="58"/>
      <c r="N81" s="75" t="str">
        <f t="shared" si="5"/>
        <v/>
      </c>
      <c r="O81" s="74" t="str">
        <f t="shared" si="4"/>
        <v/>
      </c>
      <c r="P81" s="5" t="str">
        <f>EXE!G80</f>
        <v/>
      </c>
    </row>
    <row r="82" spans="3:16" ht="30" customHeight="1" thickTop="1" thickBot="1">
      <c r="C82" s="108"/>
      <c r="D82" s="58"/>
      <c r="E82" s="69"/>
      <c r="F82" s="69"/>
      <c r="G82" s="58"/>
      <c r="H82" s="31" t="str">
        <f>IF(G82="","",VLOOKUP(G82,CAD_f!$C$5:$G$104,2,FALSE))</f>
        <v/>
      </c>
      <c r="I82" s="56"/>
      <c r="J82" s="57"/>
      <c r="K82" s="67">
        <f t="shared" si="3"/>
        <v>0</v>
      </c>
      <c r="L82" s="56"/>
      <c r="M82" s="58"/>
      <c r="N82" s="75" t="str">
        <f t="shared" si="5"/>
        <v/>
      </c>
      <c r="O82" s="74" t="str">
        <f t="shared" si="4"/>
        <v/>
      </c>
      <c r="P82" s="5" t="str">
        <f>EXE!G81</f>
        <v/>
      </c>
    </row>
    <row r="83" spans="3:16" ht="30" customHeight="1" thickTop="1" thickBot="1">
      <c r="C83" s="108"/>
      <c r="D83" s="58"/>
      <c r="E83" s="69"/>
      <c r="F83" s="69"/>
      <c r="G83" s="58"/>
      <c r="H83" s="31" t="str">
        <f>IF(G83="","",VLOOKUP(G83,CAD_f!$C$5:$G$104,2,FALSE))</f>
        <v/>
      </c>
      <c r="I83" s="56"/>
      <c r="J83" s="57"/>
      <c r="K83" s="67">
        <f t="shared" si="3"/>
        <v>0</v>
      </c>
      <c r="L83" s="56"/>
      <c r="M83" s="58"/>
      <c r="N83" s="75" t="str">
        <f t="shared" si="5"/>
        <v/>
      </c>
      <c r="O83" s="74" t="str">
        <f t="shared" si="4"/>
        <v/>
      </c>
      <c r="P83" s="5" t="str">
        <f>EXE!G82</f>
        <v/>
      </c>
    </row>
    <row r="84" spans="3:16" ht="30" customHeight="1" thickTop="1" thickBot="1">
      <c r="C84" s="108"/>
      <c r="D84" s="58"/>
      <c r="E84" s="69"/>
      <c r="F84" s="69"/>
      <c r="G84" s="58"/>
      <c r="H84" s="31" t="str">
        <f>IF(G84="","",VLOOKUP(G84,CAD_f!$C$5:$G$104,2,FALSE))</f>
        <v/>
      </c>
      <c r="I84" s="56"/>
      <c r="J84" s="57"/>
      <c r="K84" s="67">
        <f t="shared" si="3"/>
        <v>0</v>
      </c>
      <c r="L84" s="56"/>
      <c r="M84" s="58"/>
      <c r="N84" s="75" t="str">
        <f t="shared" si="5"/>
        <v/>
      </c>
      <c r="O84" s="74" t="str">
        <f t="shared" si="4"/>
        <v/>
      </c>
      <c r="P84" s="5" t="str">
        <f>EXE!G83</f>
        <v/>
      </c>
    </row>
    <row r="85" spans="3:16" ht="30" customHeight="1" thickTop="1" thickBot="1">
      <c r="C85" s="108"/>
      <c r="D85" s="58"/>
      <c r="E85" s="69"/>
      <c r="F85" s="69"/>
      <c r="G85" s="58"/>
      <c r="H85" s="31" t="str">
        <f>IF(G85="","",VLOOKUP(G85,CAD_f!$C$5:$G$104,2,FALSE))</f>
        <v/>
      </c>
      <c r="I85" s="56"/>
      <c r="J85" s="57"/>
      <c r="K85" s="67">
        <f t="shared" si="3"/>
        <v>0</v>
      </c>
      <c r="L85" s="56"/>
      <c r="M85" s="58"/>
      <c r="N85" s="75" t="str">
        <f t="shared" si="5"/>
        <v/>
      </c>
      <c r="O85" s="74" t="str">
        <f t="shared" si="4"/>
        <v/>
      </c>
      <c r="P85" s="5" t="str">
        <f>EXE!G84</f>
        <v/>
      </c>
    </row>
    <row r="86" spans="3:16" ht="30" customHeight="1" thickTop="1" thickBot="1">
      <c r="C86" s="108"/>
      <c r="D86" s="58"/>
      <c r="E86" s="69"/>
      <c r="F86" s="69"/>
      <c r="G86" s="58"/>
      <c r="H86" s="31" t="str">
        <f>IF(G86="","",VLOOKUP(G86,CAD_f!$C$5:$G$104,2,FALSE))</f>
        <v/>
      </c>
      <c r="I86" s="56"/>
      <c r="J86" s="57"/>
      <c r="K86" s="67">
        <f t="shared" si="3"/>
        <v>0</v>
      </c>
      <c r="L86" s="56"/>
      <c r="M86" s="58"/>
      <c r="N86" s="75" t="str">
        <f t="shared" si="5"/>
        <v/>
      </c>
      <c r="O86" s="74" t="str">
        <f t="shared" si="4"/>
        <v/>
      </c>
      <c r="P86" s="5" t="str">
        <f>EXE!G85</f>
        <v/>
      </c>
    </row>
    <row r="87" spans="3:16" ht="30" customHeight="1" thickTop="1" thickBot="1">
      <c r="C87" s="108"/>
      <c r="D87" s="58"/>
      <c r="E87" s="69"/>
      <c r="F87" s="69"/>
      <c r="G87" s="58"/>
      <c r="H87" s="31" t="str">
        <f>IF(G87="","",VLOOKUP(G87,CAD_f!$C$5:$G$104,2,FALSE))</f>
        <v/>
      </c>
      <c r="I87" s="56"/>
      <c r="J87" s="57"/>
      <c r="K87" s="67">
        <f t="shared" si="3"/>
        <v>0</v>
      </c>
      <c r="L87" s="56"/>
      <c r="M87" s="58"/>
      <c r="N87" s="75" t="str">
        <f t="shared" si="5"/>
        <v/>
      </c>
      <c r="O87" s="74" t="str">
        <f t="shared" si="4"/>
        <v/>
      </c>
      <c r="P87" s="5" t="str">
        <f>EXE!G86</f>
        <v/>
      </c>
    </row>
    <row r="88" spans="3:16" ht="30" customHeight="1" thickTop="1" thickBot="1">
      <c r="C88" s="108"/>
      <c r="D88" s="58"/>
      <c r="E88" s="69"/>
      <c r="F88" s="69"/>
      <c r="G88" s="58"/>
      <c r="H88" s="31" t="str">
        <f>IF(G88="","",VLOOKUP(G88,CAD_f!$C$5:$G$104,2,FALSE))</f>
        <v/>
      </c>
      <c r="I88" s="56"/>
      <c r="J88" s="57"/>
      <c r="K88" s="67">
        <f t="shared" si="3"/>
        <v>0</v>
      </c>
      <c r="L88" s="56"/>
      <c r="M88" s="58"/>
      <c r="N88" s="75" t="str">
        <f t="shared" si="5"/>
        <v/>
      </c>
      <c r="O88" s="74" t="str">
        <f t="shared" si="4"/>
        <v/>
      </c>
      <c r="P88" s="5" t="str">
        <f>EXE!G87</f>
        <v/>
      </c>
    </row>
    <row r="89" spans="3:16" ht="30" customHeight="1" thickTop="1" thickBot="1">
      <c r="C89" s="108"/>
      <c r="D89" s="58"/>
      <c r="E89" s="69"/>
      <c r="F89" s="69"/>
      <c r="G89" s="58"/>
      <c r="H89" s="31" t="str">
        <f>IF(G89="","",VLOOKUP(G89,CAD_f!$C$5:$G$104,2,FALSE))</f>
        <v/>
      </c>
      <c r="I89" s="56"/>
      <c r="J89" s="57"/>
      <c r="K89" s="67">
        <f t="shared" si="3"/>
        <v>0</v>
      </c>
      <c r="L89" s="56"/>
      <c r="M89" s="58"/>
      <c r="N89" s="75" t="str">
        <f t="shared" si="5"/>
        <v/>
      </c>
      <c r="O89" s="74" t="str">
        <f t="shared" si="4"/>
        <v/>
      </c>
      <c r="P89" s="5" t="str">
        <f>EXE!G88</f>
        <v/>
      </c>
    </row>
    <row r="90" spans="3:16" ht="30" customHeight="1" thickTop="1" thickBot="1">
      <c r="C90" s="108"/>
      <c r="D90" s="58"/>
      <c r="E90" s="69"/>
      <c r="F90" s="69"/>
      <c r="G90" s="58"/>
      <c r="H90" s="31" t="str">
        <f>IF(G90="","",VLOOKUP(G90,CAD_f!$C$5:$G$104,2,FALSE))</f>
        <v/>
      </c>
      <c r="I90" s="56"/>
      <c r="J90" s="57"/>
      <c r="K90" s="67">
        <f t="shared" si="3"/>
        <v>0</v>
      </c>
      <c r="L90" s="56"/>
      <c r="M90" s="58"/>
      <c r="N90" s="75" t="str">
        <f t="shared" si="5"/>
        <v/>
      </c>
      <c r="O90" s="74" t="str">
        <f t="shared" si="4"/>
        <v/>
      </c>
      <c r="P90" s="5" t="str">
        <f>EXE!G89</f>
        <v/>
      </c>
    </row>
    <row r="91" spans="3:16" ht="30" customHeight="1" thickTop="1" thickBot="1">
      <c r="C91" s="108"/>
      <c r="D91" s="58"/>
      <c r="E91" s="69"/>
      <c r="F91" s="69"/>
      <c r="G91" s="58"/>
      <c r="H91" s="31" t="str">
        <f>IF(G91="","",VLOOKUP(G91,CAD_f!$C$5:$G$104,2,FALSE))</f>
        <v/>
      </c>
      <c r="I91" s="56"/>
      <c r="J91" s="57"/>
      <c r="K91" s="67">
        <f t="shared" si="3"/>
        <v>0</v>
      </c>
      <c r="L91" s="56"/>
      <c r="M91" s="58"/>
      <c r="N91" s="75" t="str">
        <f t="shared" si="5"/>
        <v/>
      </c>
      <c r="O91" s="74" t="str">
        <f t="shared" si="4"/>
        <v/>
      </c>
      <c r="P91" s="5" t="str">
        <f>EXE!G90</f>
        <v/>
      </c>
    </row>
    <row r="92" spans="3:16" ht="30" customHeight="1" thickTop="1" thickBot="1">
      <c r="C92" s="108"/>
      <c r="D92" s="58"/>
      <c r="E92" s="69"/>
      <c r="F92" s="69"/>
      <c r="G92" s="58"/>
      <c r="H92" s="31" t="str">
        <f>IF(G92="","",VLOOKUP(G92,CAD_f!$C$5:$G$104,2,FALSE))</f>
        <v/>
      </c>
      <c r="I92" s="56"/>
      <c r="J92" s="57"/>
      <c r="K92" s="67">
        <f t="shared" si="3"/>
        <v>0</v>
      </c>
      <c r="L92" s="56"/>
      <c r="M92" s="58"/>
      <c r="N92" s="75" t="str">
        <f t="shared" si="5"/>
        <v/>
      </c>
      <c r="O92" s="74" t="str">
        <f t="shared" si="4"/>
        <v/>
      </c>
      <c r="P92" s="5" t="str">
        <f>EXE!G91</f>
        <v/>
      </c>
    </row>
    <row r="93" spans="3:16" ht="30" customHeight="1" thickTop="1" thickBot="1">
      <c r="C93" s="108"/>
      <c r="D93" s="58"/>
      <c r="E93" s="69"/>
      <c r="F93" s="69"/>
      <c r="G93" s="58"/>
      <c r="H93" s="31" t="str">
        <f>IF(G93="","",VLOOKUP(G93,CAD_f!$C$5:$G$104,2,FALSE))</f>
        <v/>
      </c>
      <c r="I93" s="56"/>
      <c r="J93" s="57"/>
      <c r="K93" s="67">
        <f t="shared" si="3"/>
        <v>0</v>
      </c>
      <c r="L93" s="56"/>
      <c r="M93" s="58"/>
      <c r="N93" s="75" t="str">
        <f t="shared" si="5"/>
        <v/>
      </c>
      <c r="O93" s="74" t="str">
        <f t="shared" si="4"/>
        <v/>
      </c>
      <c r="P93" s="5" t="str">
        <f>EXE!G92</f>
        <v/>
      </c>
    </row>
    <row r="94" spans="3:16" ht="30" customHeight="1" thickTop="1" thickBot="1">
      <c r="C94" s="108"/>
      <c r="D94" s="58"/>
      <c r="E94" s="69"/>
      <c r="F94" s="69"/>
      <c r="G94" s="58"/>
      <c r="H94" s="31" t="str">
        <f>IF(G94="","",VLOOKUP(G94,CAD_f!$C$5:$G$104,2,FALSE))</f>
        <v/>
      </c>
      <c r="I94" s="56"/>
      <c r="J94" s="57"/>
      <c r="K94" s="67">
        <f t="shared" si="3"/>
        <v>0</v>
      </c>
      <c r="L94" s="56"/>
      <c r="M94" s="58"/>
      <c r="N94" s="75" t="str">
        <f t="shared" si="5"/>
        <v/>
      </c>
      <c r="O94" s="74" t="str">
        <f t="shared" si="4"/>
        <v/>
      </c>
      <c r="P94" s="5" t="str">
        <f>EXE!G93</f>
        <v/>
      </c>
    </row>
    <row r="95" spans="3:16" ht="30" customHeight="1" thickTop="1" thickBot="1">
      <c r="C95" s="108"/>
      <c r="D95" s="58"/>
      <c r="E95" s="69"/>
      <c r="F95" s="69"/>
      <c r="G95" s="58"/>
      <c r="H95" s="31" t="str">
        <f>IF(G95="","",VLOOKUP(G95,CAD_f!$C$5:$G$104,2,FALSE))</f>
        <v/>
      </c>
      <c r="I95" s="56"/>
      <c r="J95" s="57"/>
      <c r="K95" s="67">
        <f t="shared" si="3"/>
        <v>0</v>
      </c>
      <c r="L95" s="56"/>
      <c r="M95" s="58"/>
      <c r="N95" s="75" t="str">
        <f t="shared" si="5"/>
        <v/>
      </c>
      <c r="O95" s="74" t="str">
        <f t="shared" si="4"/>
        <v/>
      </c>
      <c r="P95" s="5" t="str">
        <f>EXE!G94</f>
        <v/>
      </c>
    </row>
    <row r="96" spans="3:16" ht="30" customHeight="1" thickTop="1" thickBot="1">
      <c r="C96" s="108"/>
      <c r="D96" s="58"/>
      <c r="E96" s="69"/>
      <c r="F96" s="69"/>
      <c r="G96" s="58"/>
      <c r="H96" s="31" t="str">
        <f>IF(G96="","",VLOOKUP(G96,CAD_f!$C$5:$G$104,2,FALSE))</f>
        <v/>
      </c>
      <c r="I96" s="56"/>
      <c r="J96" s="57"/>
      <c r="K96" s="67">
        <f t="shared" si="3"/>
        <v>0</v>
      </c>
      <c r="L96" s="56"/>
      <c r="M96" s="58"/>
      <c r="N96" s="75" t="str">
        <f t="shared" si="5"/>
        <v/>
      </c>
      <c r="O96" s="74" t="str">
        <f t="shared" si="4"/>
        <v/>
      </c>
      <c r="P96" s="5" t="str">
        <f>EXE!G95</f>
        <v/>
      </c>
    </row>
    <row r="97" spans="3:16" ht="30" customHeight="1" thickTop="1" thickBot="1">
      <c r="C97" s="108"/>
      <c r="D97" s="58"/>
      <c r="E97" s="69"/>
      <c r="F97" s="69"/>
      <c r="G97" s="58"/>
      <c r="H97" s="31" t="str">
        <f>IF(G97="","",VLOOKUP(G97,CAD_f!$C$5:$G$104,2,FALSE))</f>
        <v/>
      </c>
      <c r="I97" s="56"/>
      <c r="J97" s="57"/>
      <c r="K97" s="67">
        <f t="shared" si="3"/>
        <v>0</v>
      </c>
      <c r="L97" s="56"/>
      <c r="M97" s="58"/>
      <c r="N97" s="75" t="str">
        <f t="shared" si="5"/>
        <v/>
      </c>
      <c r="O97" s="74" t="str">
        <f t="shared" si="4"/>
        <v/>
      </c>
      <c r="P97" s="5" t="str">
        <f>EXE!G96</f>
        <v/>
      </c>
    </row>
    <row r="98" spans="3:16" ht="30" customHeight="1" thickTop="1" thickBot="1">
      <c r="C98" s="108"/>
      <c r="D98" s="58"/>
      <c r="E98" s="69"/>
      <c r="F98" s="69"/>
      <c r="G98" s="58"/>
      <c r="H98" s="31" t="str">
        <f>IF(G98="","",VLOOKUP(G98,CAD_f!$C$5:$G$104,2,FALSE))</f>
        <v/>
      </c>
      <c r="I98" s="56"/>
      <c r="J98" s="57"/>
      <c r="K98" s="67">
        <f t="shared" si="3"/>
        <v>0</v>
      </c>
      <c r="L98" s="56"/>
      <c r="M98" s="58"/>
      <c r="N98" s="75" t="str">
        <f t="shared" si="5"/>
        <v/>
      </c>
      <c r="O98" s="74" t="str">
        <f t="shared" si="4"/>
        <v/>
      </c>
      <c r="P98" s="5" t="str">
        <f>EXE!G97</f>
        <v/>
      </c>
    </row>
    <row r="99" spans="3:16" ht="30" customHeight="1" thickTop="1" thickBot="1">
      <c r="C99" s="108"/>
      <c r="D99" s="58"/>
      <c r="E99" s="69"/>
      <c r="F99" s="69"/>
      <c r="G99" s="58"/>
      <c r="H99" s="31" t="str">
        <f>IF(G99="","",VLOOKUP(G99,CAD_f!$C$5:$G$104,2,FALSE))</f>
        <v/>
      </c>
      <c r="I99" s="56"/>
      <c r="J99" s="57"/>
      <c r="K99" s="67">
        <f t="shared" si="3"/>
        <v>0</v>
      </c>
      <c r="L99" s="56"/>
      <c r="M99" s="58"/>
      <c r="N99" s="75" t="str">
        <f t="shared" si="5"/>
        <v/>
      </c>
      <c r="O99" s="74" t="str">
        <f t="shared" si="4"/>
        <v/>
      </c>
      <c r="P99" s="5" t="str">
        <f>EXE!G98</f>
        <v/>
      </c>
    </row>
    <row r="100" spans="3:16" ht="30" customHeight="1" thickTop="1" thickBot="1">
      <c r="C100" s="108"/>
      <c r="D100" s="58"/>
      <c r="E100" s="69"/>
      <c r="F100" s="69"/>
      <c r="G100" s="58"/>
      <c r="H100" s="31" t="str">
        <f>IF(G100="","",VLOOKUP(G100,CAD_f!$C$5:$G$104,2,FALSE))</f>
        <v/>
      </c>
      <c r="I100" s="56"/>
      <c r="J100" s="57"/>
      <c r="K100" s="67">
        <f t="shared" si="3"/>
        <v>0</v>
      </c>
      <c r="L100" s="56"/>
      <c r="M100" s="58"/>
      <c r="N100" s="75" t="str">
        <f t="shared" si="5"/>
        <v/>
      </c>
      <c r="O100" s="74" t="str">
        <f t="shared" si="4"/>
        <v/>
      </c>
      <c r="P100" s="5" t="str">
        <f>EXE!G99</f>
        <v/>
      </c>
    </row>
    <row r="101" spans="3:16" ht="30" customHeight="1" thickTop="1" thickBot="1">
      <c r="C101" s="108"/>
      <c r="D101" s="58"/>
      <c r="E101" s="69"/>
      <c r="F101" s="69"/>
      <c r="G101" s="58"/>
      <c r="H101" s="31" t="str">
        <f>IF(G101="","",VLOOKUP(G101,CAD_f!$C$5:$G$104,2,FALSE))</f>
        <v/>
      </c>
      <c r="I101" s="56"/>
      <c r="J101" s="57"/>
      <c r="K101" s="67">
        <f t="shared" si="3"/>
        <v>0</v>
      </c>
      <c r="L101" s="56"/>
      <c r="M101" s="58"/>
      <c r="N101" s="75" t="str">
        <f t="shared" si="5"/>
        <v/>
      </c>
      <c r="O101" s="74" t="str">
        <f t="shared" si="4"/>
        <v/>
      </c>
      <c r="P101" s="5" t="str">
        <f>EXE!G100</f>
        <v/>
      </c>
    </row>
    <row r="102" spans="3:16" ht="30" customHeight="1" thickTop="1" thickBot="1">
      <c r="C102" s="108"/>
      <c r="D102" s="58"/>
      <c r="E102" s="69"/>
      <c r="F102" s="69"/>
      <c r="G102" s="58"/>
      <c r="H102" s="31" t="str">
        <f>IF(G102="","",VLOOKUP(G102,CAD_f!$C$5:$G$104,2,FALSE))</f>
        <v/>
      </c>
      <c r="I102" s="56"/>
      <c r="J102" s="57"/>
      <c r="K102" s="67">
        <f t="shared" si="3"/>
        <v>0</v>
      </c>
      <c r="L102" s="56"/>
      <c r="M102" s="58"/>
      <c r="N102" s="75" t="str">
        <f t="shared" si="5"/>
        <v/>
      </c>
      <c r="O102" s="74" t="str">
        <f t="shared" si="4"/>
        <v/>
      </c>
      <c r="P102" s="5" t="str">
        <f>EXE!G101</f>
        <v/>
      </c>
    </row>
    <row r="103" spans="3:16" ht="30" customHeight="1" thickTop="1" thickBot="1">
      <c r="C103" s="108"/>
      <c r="D103" s="58"/>
      <c r="E103" s="69"/>
      <c r="F103" s="69"/>
      <c r="G103" s="58"/>
      <c r="H103" s="31" t="str">
        <f>IF(G103="","",VLOOKUP(G103,CAD_f!$C$5:$G$104,2,FALSE))</f>
        <v/>
      </c>
      <c r="I103" s="56"/>
      <c r="J103" s="57"/>
      <c r="K103" s="67">
        <f t="shared" si="3"/>
        <v>0</v>
      </c>
      <c r="L103" s="56"/>
      <c r="M103" s="58"/>
      <c r="N103" s="75" t="str">
        <f t="shared" si="5"/>
        <v/>
      </c>
      <c r="O103" s="74" t="str">
        <f t="shared" si="4"/>
        <v/>
      </c>
      <c r="P103" s="5" t="str">
        <f>EXE!G102</f>
        <v/>
      </c>
    </row>
    <row r="104" spans="3:16" ht="30" customHeight="1" thickTop="1" thickBot="1">
      <c r="C104" s="108"/>
      <c r="D104" s="58"/>
      <c r="E104" s="69"/>
      <c r="F104" s="69"/>
      <c r="G104" s="58"/>
      <c r="H104" s="31" t="str">
        <f>IF(G104="","",VLOOKUP(G104,CAD_f!$C$5:$G$104,2,FALSE))</f>
        <v/>
      </c>
      <c r="I104" s="56"/>
      <c r="J104" s="57"/>
      <c r="K104" s="67">
        <f t="shared" si="3"/>
        <v>0</v>
      </c>
      <c r="L104" s="56"/>
      <c r="M104" s="58"/>
      <c r="N104" s="75" t="str">
        <f t="shared" si="5"/>
        <v/>
      </c>
      <c r="O104" s="74" t="str">
        <f t="shared" si="4"/>
        <v/>
      </c>
      <c r="P104" s="5" t="str">
        <f>EXE!G103</f>
        <v/>
      </c>
    </row>
    <row r="105" spans="3:16" ht="30" customHeight="1" thickTop="1" thickBot="1">
      <c r="C105" s="108"/>
      <c r="D105" s="58"/>
      <c r="E105" s="69"/>
      <c r="F105" s="69"/>
      <c r="G105" s="58"/>
      <c r="H105" s="31" t="str">
        <f>IF(G105="","",VLOOKUP(G105,CAD_f!$C$5:$G$104,2,FALSE))</f>
        <v/>
      </c>
      <c r="I105" s="56"/>
      <c r="J105" s="57"/>
      <c r="K105" s="67">
        <f t="shared" si="3"/>
        <v>0</v>
      </c>
      <c r="L105" s="56"/>
      <c r="M105" s="58"/>
      <c r="N105" s="75" t="str">
        <f t="shared" si="5"/>
        <v/>
      </c>
      <c r="O105" s="74" t="str">
        <f t="shared" si="4"/>
        <v/>
      </c>
      <c r="P105" s="5" t="str">
        <f>EXE!G104</f>
        <v/>
      </c>
    </row>
    <row r="106" spans="3:16" ht="30" customHeight="1" thickTop="1" thickBot="1">
      <c r="C106" s="108"/>
      <c r="D106" s="58"/>
      <c r="E106" s="69"/>
      <c r="F106" s="69"/>
      <c r="G106" s="58"/>
      <c r="H106" s="31" t="str">
        <f>IF(G106="","",VLOOKUP(G106,CAD_f!$C$5:$G$104,2,FALSE))</f>
        <v/>
      </c>
      <c r="I106" s="56"/>
      <c r="J106" s="57"/>
      <c r="K106" s="67">
        <f t="shared" si="3"/>
        <v>0</v>
      </c>
      <c r="L106" s="56"/>
      <c r="M106" s="58"/>
      <c r="N106" s="75" t="str">
        <f t="shared" si="5"/>
        <v/>
      </c>
      <c r="O106" s="74" t="str">
        <f t="shared" si="4"/>
        <v/>
      </c>
      <c r="P106" s="5" t="str">
        <f>EXE!G105</f>
        <v/>
      </c>
    </row>
    <row r="107" spans="3:16" ht="30" customHeight="1" thickTop="1" thickBot="1">
      <c r="C107" s="108"/>
      <c r="D107" s="58"/>
      <c r="E107" s="69"/>
      <c r="F107" s="69"/>
      <c r="G107" s="58"/>
      <c r="H107" s="31" t="str">
        <f>IF(G107="","",VLOOKUP(G107,CAD_f!$C$5:$G$104,2,FALSE))</f>
        <v/>
      </c>
      <c r="I107" s="56"/>
      <c r="J107" s="57"/>
      <c r="K107" s="67">
        <f t="shared" si="3"/>
        <v>0</v>
      </c>
      <c r="L107" s="56"/>
      <c r="M107" s="58"/>
      <c r="N107" s="75" t="str">
        <f t="shared" si="5"/>
        <v/>
      </c>
      <c r="O107" s="74" t="str">
        <f t="shared" si="4"/>
        <v/>
      </c>
      <c r="P107" s="5" t="str">
        <f>EXE!G106</f>
        <v/>
      </c>
    </row>
    <row r="108" spans="3:16" ht="30" customHeight="1" thickTop="1" thickBot="1">
      <c r="C108" s="108"/>
      <c r="D108" s="58"/>
      <c r="E108" s="69"/>
      <c r="F108" s="69"/>
      <c r="G108" s="58"/>
      <c r="H108" s="31" t="str">
        <f>IF(G108="","",VLOOKUP(G108,CAD_f!$C$5:$G$104,2,FALSE))</f>
        <v/>
      </c>
      <c r="I108" s="56"/>
      <c r="J108" s="57"/>
      <c r="K108" s="67">
        <f t="shared" si="3"/>
        <v>0</v>
      </c>
      <c r="L108" s="56"/>
      <c r="M108" s="58"/>
      <c r="N108" s="75" t="str">
        <f t="shared" si="5"/>
        <v/>
      </c>
      <c r="O108" s="74" t="str">
        <f t="shared" si="4"/>
        <v/>
      </c>
      <c r="P108" s="5" t="str">
        <f>EXE!G107</f>
        <v/>
      </c>
    </row>
    <row r="109" spans="3:16" ht="30" customHeight="1" thickTop="1" thickBot="1">
      <c r="C109" s="108"/>
      <c r="D109" s="58"/>
      <c r="E109" s="69"/>
      <c r="F109" s="69"/>
      <c r="G109" s="58"/>
      <c r="H109" s="31" t="str">
        <f>IF(G109="","",VLOOKUP(G109,CAD_f!$C$5:$G$104,2,FALSE))</f>
        <v/>
      </c>
      <c r="I109" s="56"/>
      <c r="J109" s="57"/>
      <c r="K109" s="67">
        <f t="shared" si="3"/>
        <v>0</v>
      </c>
      <c r="L109" s="56"/>
      <c r="M109" s="58"/>
      <c r="N109" s="75" t="str">
        <f t="shared" si="5"/>
        <v/>
      </c>
      <c r="O109" s="74" t="str">
        <f t="shared" si="4"/>
        <v/>
      </c>
      <c r="P109" s="5" t="str">
        <f>EXE!G108</f>
        <v/>
      </c>
    </row>
    <row r="110" spans="3:16" ht="30" customHeight="1" thickTop="1" thickBot="1">
      <c r="C110" s="108"/>
      <c r="D110" s="58"/>
      <c r="E110" s="69"/>
      <c r="F110" s="69"/>
      <c r="G110" s="58"/>
      <c r="H110" s="31" t="str">
        <f>IF(G110="","",VLOOKUP(G110,CAD_f!$C$5:$G$104,2,FALSE))</f>
        <v/>
      </c>
      <c r="I110" s="56"/>
      <c r="J110" s="57"/>
      <c r="K110" s="67">
        <f t="shared" si="3"/>
        <v>0</v>
      </c>
      <c r="L110" s="56"/>
      <c r="M110" s="58"/>
      <c r="N110" s="75" t="str">
        <f t="shared" si="5"/>
        <v/>
      </c>
      <c r="O110" s="74" t="str">
        <f t="shared" si="4"/>
        <v/>
      </c>
      <c r="P110" s="5" t="str">
        <f>EXE!G109</f>
        <v/>
      </c>
    </row>
    <row r="111" spans="3:16" ht="30" customHeight="1" thickTop="1" thickBot="1">
      <c r="C111" s="108"/>
      <c r="D111" s="58"/>
      <c r="E111" s="69"/>
      <c r="F111" s="69"/>
      <c r="G111" s="58"/>
      <c r="H111" s="31" t="str">
        <f>IF(G111="","",VLOOKUP(G111,CAD_f!$C$5:$G$104,2,FALSE))</f>
        <v/>
      </c>
      <c r="I111" s="56"/>
      <c r="J111" s="57"/>
      <c r="K111" s="67">
        <f t="shared" si="3"/>
        <v>0</v>
      </c>
      <c r="L111" s="56"/>
      <c r="M111" s="58"/>
      <c r="N111" s="75" t="str">
        <f t="shared" si="5"/>
        <v/>
      </c>
      <c r="O111" s="74" t="str">
        <f t="shared" si="4"/>
        <v/>
      </c>
      <c r="P111" s="5" t="str">
        <f>EXE!G110</f>
        <v/>
      </c>
    </row>
    <row r="112" spans="3:16" ht="30" customHeight="1" thickTop="1" thickBot="1">
      <c r="C112" s="108"/>
      <c r="D112" s="58"/>
      <c r="E112" s="69"/>
      <c r="F112" s="69"/>
      <c r="G112" s="58"/>
      <c r="H112" s="31" t="str">
        <f>IF(G112="","",VLOOKUP(G112,CAD_f!$C$5:$G$104,2,FALSE))</f>
        <v/>
      </c>
      <c r="I112" s="56"/>
      <c r="J112" s="57"/>
      <c r="K112" s="67">
        <f t="shared" si="3"/>
        <v>0</v>
      </c>
      <c r="L112" s="56"/>
      <c r="M112" s="58"/>
      <c r="N112" s="75" t="str">
        <f t="shared" si="5"/>
        <v/>
      </c>
      <c r="O112" s="74" t="str">
        <f t="shared" si="4"/>
        <v/>
      </c>
      <c r="P112" s="5" t="str">
        <f>EXE!G111</f>
        <v/>
      </c>
    </row>
    <row r="113" spans="3:16" ht="30" customHeight="1" thickTop="1" thickBot="1">
      <c r="C113" s="108"/>
      <c r="D113" s="58"/>
      <c r="E113" s="69"/>
      <c r="F113" s="69"/>
      <c r="G113" s="58"/>
      <c r="H113" s="31" t="str">
        <f>IF(G113="","",VLOOKUP(G113,CAD_f!$C$5:$G$104,2,FALSE))</f>
        <v/>
      </c>
      <c r="I113" s="56"/>
      <c r="J113" s="57"/>
      <c r="K113" s="67">
        <f t="shared" si="3"/>
        <v>0</v>
      </c>
      <c r="L113" s="56"/>
      <c r="M113" s="58"/>
      <c r="N113" s="75" t="str">
        <f t="shared" si="5"/>
        <v/>
      </c>
      <c r="O113" s="74" t="str">
        <f t="shared" si="4"/>
        <v/>
      </c>
      <c r="P113" s="5" t="str">
        <f>EXE!G112</f>
        <v/>
      </c>
    </row>
    <row r="114" spans="3:16" ht="30" customHeight="1" thickTop="1" thickBot="1">
      <c r="C114" s="108"/>
      <c r="D114" s="58"/>
      <c r="E114" s="69"/>
      <c r="F114" s="69"/>
      <c r="G114" s="58"/>
      <c r="H114" s="31" t="str">
        <f>IF(G114="","",VLOOKUP(G114,CAD_f!$C$5:$G$104,2,FALSE))</f>
        <v/>
      </c>
      <c r="I114" s="56"/>
      <c r="J114" s="57"/>
      <c r="K114" s="67">
        <f t="shared" si="3"/>
        <v>0</v>
      </c>
      <c r="L114" s="56"/>
      <c r="M114" s="58"/>
      <c r="N114" s="75" t="str">
        <f t="shared" si="5"/>
        <v/>
      </c>
      <c r="O114" s="74" t="str">
        <f t="shared" si="4"/>
        <v/>
      </c>
      <c r="P114" s="5" t="str">
        <f>EXE!G113</f>
        <v/>
      </c>
    </row>
    <row r="115" spans="3:16" ht="30" customHeight="1" thickTop="1" thickBot="1">
      <c r="C115" s="108"/>
      <c r="D115" s="58"/>
      <c r="E115" s="69"/>
      <c r="F115" s="69"/>
      <c r="G115" s="58"/>
      <c r="H115" s="31" t="str">
        <f>IF(G115="","",VLOOKUP(G115,CAD_f!$C$5:$G$104,2,FALSE))</f>
        <v/>
      </c>
      <c r="I115" s="56"/>
      <c r="J115" s="57"/>
      <c r="K115" s="67">
        <f t="shared" si="3"/>
        <v>0</v>
      </c>
      <c r="L115" s="56"/>
      <c r="M115" s="58"/>
      <c r="N115" s="75" t="str">
        <f t="shared" si="5"/>
        <v/>
      </c>
      <c r="O115" s="74" t="str">
        <f t="shared" si="4"/>
        <v/>
      </c>
      <c r="P115" s="5" t="str">
        <f>EXE!G114</f>
        <v/>
      </c>
    </row>
    <row r="116" spans="3:16" ht="30" customHeight="1" thickTop="1" thickBot="1">
      <c r="C116" s="108"/>
      <c r="D116" s="58"/>
      <c r="E116" s="69"/>
      <c r="F116" s="69"/>
      <c r="G116" s="58"/>
      <c r="H116" s="31" t="str">
        <f>IF(G116="","",VLOOKUP(G116,CAD_f!$C$5:$G$104,2,FALSE))</f>
        <v/>
      </c>
      <c r="I116" s="56"/>
      <c r="J116" s="57"/>
      <c r="K116" s="67">
        <f t="shared" si="3"/>
        <v>0</v>
      </c>
      <c r="L116" s="56"/>
      <c r="M116" s="58"/>
      <c r="N116" s="75" t="str">
        <f t="shared" si="5"/>
        <v/>
      </c>
      <c r="O116" s="74" t="str">
        <f t="shared" si="4"/>
        <v/>
      </c>
      <c r="P116" s="5" t="str">
        <f>EXE!G115</f>
        <v/>
      </c>
    </row>
    <row r="117" spans="3:16" ht="30" customHeight="1" thickTop="1" thickBot="1">
      <c r="C117" s="108"/>
      <c r="D117" s="58"/>
      <c r="E117" s="69"/>
      <c r="F117" s="69"/>
      <c r="G117" s="58"/>
      <c r="H117" s="31" t="str">
        <f>IF(G117="","",VLOOKUP(G117,CAD_f!$C$5:$G$104,2,FALSE))</f>
        <v/>
      </c>
      <c r="I117" s="56"/>
      <c r="J117" s="57"/>
      <c r="K117" s="67">
        <f t="shared" si="3"/>
        <v>0</v>
      </c>
      <c r="L117" s="56"/>
      <c r="M117" s="58"/>
      <c r="N117" s="75" t="str">
        <f t="shared" si="5"/>
        <v/>
      </c>
      <c r="O117" s="74" t="str">
        <f t="shared" si="4"/>
        <v/>
      </c>
      <c r="P117" s="5" t="str">
        <f>EXE!G116</f>
        <v/>
      </c>
    </row>
    <row r="118" spans="3:16" ht="30" customHeight="1" thickTop="1" thickBot="1">
      <c r="C118" s="108"/>
      <c r="D118" s="58"/>
      <c r="E118" s="69"/>
      <c r="F118" s="69"/>
      <c r="G118" s="58"/>
      <c r="H118" s="31" t="str">
        <f>IF(G118="","",VLOOKUP(G118,CAD_f!$C$5:$G$104,2,FALSE))</f>
        <v/>
      </c>
      <c r="I118" s="56"/>
      <c r="J118" s="57"/>
      <c r="K118" s="67">
        <f t="shared" si="3"/>
        <v>0</v>
      </c>
      <c r="L118" s="56"/>
      <c r="M118" s="58"/>
      <c r="N118" s="75" t="str">
        <f t="shared" si="5"/>
        <v/>
      </c>
      <c r="O118" s="74" t="str">
        <f t="shared" si="4"/>
        <v/>
      </c>
      <c r="P118" s="5" t="str">
        <f>EXE!G117</f>
        <v/>
      </c>
    </row>
    <row r="119" spans="3:16" ht="30" customHeight="1" thickTop="1" thickBot="1">
      <c r="C119" s="108"/>
      <c r="D119" s="58"/>
      <c r="E119" s="69"/>
      <c r="F119" s="69"/>
      <c r="G119" s="58"/>
      <c r="H119" s="31" t="str">
        <f>IF(G119="","",VLOOKUP(G119,CAD_f!$C$5:$G$104,2,FALSE))</f>
        <v/>
      </c>
      <c r="I119" s="56"/>
      <c r="J119" s="57"/>
      <c r="K119" s="67">
        <f t="shared" si="3"/>
        <v>0</v>
      </c>
      <c r="L119" s="56"/>
      <c r="M119" s="58"/>
      <c r="N119" s="75" t="str">
        <f t="shared" si="5"/>
        <v/>
      </c>
      <c r="O119" s="74" t="str">
        <f t="shared" si="4"/>
        <v/>
      </c>
      <c r="P119" s="5" t="str">
        <f>EXE!G118</f>
        <v/>
      </c>
    </row>
    <row r="120" spans="3:16" ht="30" customHeight="1" thickTop="1" thickBot="1">
      <c r="C120" s="108"/>
      <c r="D120" s="58"/>
      <c r="E120" s="69"/>
      <c r="F120" s="69"/>
      <c r="G120" s="58"/>
      <c r="H120" s="31" t="str">
        <f>IF(G120="","",VLOOKUP(G120,CAD_f!$C$5:$G$104,2,FALSE))</f>
        <v/>
      </c>
      <c r="I120" s="56"/>
      <c r="J120" s="57"/>
      <c r="K120" s="67">
        <f t="shared" si="3"/>
        <v>0</v>
      </c>
      <c r="L120" s="56"/>
      <c r="M120" s="58"/>
      <c r="N120" s="75" t="str">
        <f t="shared" si="5"/>
        <v/>
      </c>
      <c r="O120" s="74" t="str">
        <f t="shared" si="4"/>
        <v/>
      </c>
      <c r="P120" s="5" t="str">
        <f>EXE!G119</f>
        <v/>
      </c>
    </row>
    <row r="121" spans="3:16" ht="30" customHeight="1" thickTop="1" thickBot="1">
      <c r="C121" s="108"/>
      <c r="D121" s="58"/>
      <c r="E121" s="69"/>
      <c r="F121" s="69"/>
      <c r="G121" s="58"/>
      <c r="H121" s="31" t="str">
        <f>IF(G121="","",VLOOKUP(G121,CAD_f!$C$5:$G$104,2,FALSE))</f>
        <v/>
      </c>
      <c r="I121" s="56"/>
      <c r="J121" s="57"/>
      <c r="K121" s="67">
        <f t="shared" si="3"/>
        <v>0</v>
      </c>
      <c r="L121" s="56"/>
      <c r="M121" s="58"/>
      <c r="N121" s="75" t="str">
        <f t="shared" si="5"/>
        <v/>
      </c>
      <c r="O121" s="74" t="str">
        <f t="shared" si="4"/>
        <v/>
      </c>
      <c r="P121" s="5" t="str">
        <f>EXE!G120</f>
        <v/>
      </c>
    </row>
    <row r="122" spans="3:16" ht="30" customHeight="1" thickTop="1" thickBot="1">
      <c r="C122" s="108"/>
      <c r="D122" s="58"/>
      <c r="E122" s="69"/>
      <c r="F122" s="69"/>
      <c r="G122" s="58"/>
      <c r="H122" s="31" t="str">
        <f>IF(G122="","",VLOOKUP(G122,CAD_f!$C$5:$G$104,2,FALSE))</f>
        <v/>
      </c>
      <c r="I122" s="56"/>
      <c r="J122" s="57"/>
      <c r="K122" s="67">
        <f t="shared" si="3"/>
        <v>0</v>
      </c>
      <c r="L122" s="56"/>
      <c r="M122" s="58"/>
      <c r="N122" s="75" t="str">
        <f t="shared" si="5"/>
        <v/>
      </c>
      <c r="O122" s="74" t="str">
        <f t="shared" si="4"/>
        <v/>
      </c>
      <c r="P122" s="5" t="str">
        <f>EXE!G121</f>
        <v/>
      </c>
    </row>
    <row r="123" spans="3:16" ht="30" customHeight="1" thickTop="1" thickBot="1">
      <c r="C123" s="108"/>
      <c r="D123" s="58"/>
      <c r="E123" s="69"/>
      <c r="F123" s="69"/>
      <c r="G123" s="58"/>
      <c r="H123" s="31" t="str">
        <f>IF(G123="","",VLOOKUP(G123,CAD_f!$C$5:$G$104,2,FALSE))</f>
        <v/>
      </c>
      <c r="I123" s="56"/>
      <c r="J123" s="57"/>
      <c r="K123" s="67">
        <f t="shared" si="3"/>
        <v>0</v>
      </c>
      <c r="L123" s="56"/>
      <c r="M123" s="58"/>
      <c r="N123" s="75" t="str">
        <f t="shared" si="5"/>
        <v/>
      </c>
      <c r="O123" s="74" t="str">
        <f t="shared" si="4"/>
        <v/>
      </c>
      <c r="P123" s="5" t="str">
        <f>EXE!G122</f>
        <v/>
      </c>
    </row>
    <row r="124" spans="3:16" ht="30" customHeight="1" thickTop="1" thickBot="1">
      <c r="C124" s="108"/>
      <c r="D124" s="58"/>
      <c r="E124" s="69"/>
      <c r="F124" s="69"/>
      <c r="G124" s="58"/>
      <c r="H124" s="31" t="str">
        <f>IF(G124="","",VLOOKUP(G124,CAD_f!$C$5:$G$104,2,FALSE))</f>
        <v/>
      </c>
      <c r="I124" s="56"/>
      <c r="J124" s="57"/>
      <c r="K124" s="67">
        <f t="shared" si="3"/>
        <v>0</v>
      </c>
      <c r="L124" s="56"/>
      <c r="M124" s="58"/>
      <c r="N124" s="75" t="str">
        <f t="shared" si="5"/>
        <v/>
      </c>
      <c r="O124" s="74" t="str">
        <f t="shared" si="4"/>
        <v/>
      </c>
      <c r="P124" s="5" t="str">
        <f>EXE!G123</f>
        <v/>
      </c>
    </row>
    <row r="125" spans="3:16" ht="30" customHeight="1" thickTop="1" thickBot="1">
      <c r="C125" s="108"/>
      <c r="D125" s="58"/>
      <c r="E125" s="69"/>
      <c r="F125" s="69"/>
      <c r="G125" s="58"/>
      <c r="H125" s="31" t="str">
        <f>IF(G125="","",VLOOKUP(G125,CAD_f!$C$5:$G$104,2,FALSE))</f>
        <v/>
      </c>
      <c r="I125" s="56"/>
      <c r="J125" s="57"/>
      <c r="K125" s="67">
        <f t="shared" si="3"/>
        <v>0</v>
      </c>
      <c r="L125" s="56"/>
      <c r="M125" s="58"/>
      <c r="N125" s="75" t="str">
        <f t="shared" si="5"/>
        <v/>
      </c>
      <c r="O125" s="74" t="str">
        <f t="shared" si="4"/>
        <v/>
      </c>
      <c r="P125" s="5" t="str">
        <f>EXE!G124</f>
        <v/>
      </c>
    </row>
    <row r="126" spans="3:16" ht="30" customHeight="1" thickTop="1" thickBot="1">
      <c r="C126" s="108"/>
      <c r="D126" s="58"/>
      <c r="E126" s="69"/>
      <c r="F126" s="69"/>
      <c r="G126" s="58"/>
      <c r="H126" s="31" t="str">
        <f>IF(G126="","",VLOOKUP(G126,CAD_f!$C$5:$G$104,2,FALSE))</f>
        <v/>
      </c>
      <c r="I126" s="56"/>
      <c r="J126" s="57"/>
      <c r="K126" s="67">
        <f t="shared" si="3"/>
        <v>0</v>
      </c>
      <c r="L126" s="56"/>
      <c r="M126" s="58"/>
      <c r="N126" s="75" t="str">
        <f t="shared" si="5"/>
        <v/>
      </c>
      <c r="O126" s="74" t="str">
        <f t="shared" si="4"/>
        <v/>
      </c>
      <c r="P126" s="5" t="str">
        <f>EXE!G125</f>
        <v/>
      </c>
    </row>
    <row r="127" spans="3:16" ht="30" customHeight="1" thickTop="1" thickBot="1">
      <c r="C127" s="108"/>
      <c r="D127" s="58"/>
      <c r="E127" s="69"/>
      <c r="F127" s="69"/>
      <c r="G127" s="58"/>
      <c r="H127" s="31" t="str">
        <f>IF(G127="","",VLOOKUP(G127,CAD_f!$C$5:$G$104,2,FALSE))</f>
        <v/>
      </c>
      <c r="I127" s="56"/>
      <c r="J127" s="57"/>
      <c r="K127" s="67">
        <f t="shared" si="3"/>
        <v>0</v>
      </c>
      <c r="L127" s="56"/>
      <c r="M127" s="58"/>
      <c r="N127" s="75" t="str">
        <f t="shared" si="5"/>
        <v/>
      </c>
      <c r="O127" s="74" t="str">
        <f t="shared" si="4"/>
        <v/>
      </c>
      <c r="P127" s="5" t="str">
        <f>EXE!G126</f>
        <v/>
      </c>
    </row>
    <row r="128" spans="3:16" ht="30" customHeight="1" thickTop="1" thickBot="1">
      <c r="C128" s="108"/>
      <c r="D128" s="58"/>
      <c r="E128" s="69"/>
      <c r="F128" s="69"/>
      <c r="G128" s="58"/>
      <c r="H128" s="31" t="str">
        <f>IF(G128="","",VLOOKUP(G128,CAD_f!$C$5:$G$104,2,FALSE))</f>
        <v/>
      </c>
      <c r="I128" s="56"/>
      <c r="J128" s="57"/>
      <c r="K128" s="67">
        <f t="shared" si="3"/>
        <v>0</v>
      </c>
      <c r="L128" s="56"/>
      <c r="M128" s="58"/>
      <c r="N128" s="75" t="str">
        <f t="shared" si="5"/>
        <v/>
      </c>
      <c r="O128" s="74" t="str">
        <f t="shared" si="4"/>
        <v/>
      </c>
      <c r="P128" s="5" t="str">
        <f>EXE!G127</f>
        <v/>
      </c>
    </row>
    <row r="129" spans="3:16" ht="30" customHeight="1" thickTop="1" thickBot="1">
      <c r="C129" s="108"/>
      <c r="D129" s="58"/>
      <c r="E129" s="69"/>
      <c r="F129" s="69"/>
      <c r="G129" s="58"/>
      <c r="H129" s="31" t="str">
        <f>IF(G129="","",VLOOKUP(G129,CAD_f!$C$5:$G$104,2,FALSE))</f>
        <v/>
      </c>
      <c r="I129" s="56"/>
      <c r="J129" s="57"/>
      <c r="K129" s="67">
        <f t="shared" si="3"/>
        <v>0</v>
      </c>
      <c r="L129" s="56"/>
      <c r="M129" s="58"/>
      <c r="N129" s="75" t="str">
        <f t="shared" si="5"/>
        <v/>
      </c>
      <c r="O129" s="74" t="str">
        <f t="shared" si="4"/>
        <v/>
      </c>
      <c r="P129" s="5" t="str">
        <f>EXE!G128</f>
        <v/>
      </c>
    </row>
    <row r="130" spans="3:16" ht="30" customHeight="1" thickTop="1" thickBot="1">
      <c r="C130" s="108"/>
      <c r="D130" s="58"/>
      <c r="E130" s="69"/>
      <c r="F130" s="69"/>
      <c r="G130" s="58"/>
      <c r="H130" s="31" t="str">
        <f>IF(G130="","",VLOOKUP(G130,CAD_f!$C$5:$G$104,2,FALSE))</f>
        <v/>
      </c>
      <c r="I130" s="56"/>
      <c r="J130" s="57"/>
      <c r="K130" s="67">
        <f t="shared" si="3"/>
        <v>0</v>
      </c>
      <c r="L130" s="56"/>
      <c r="M130" s="58"/>
      <c r="N130" s="75" t="str">
        <f t="shared" si="5"/>
        <v/>
      </c>
      <c r="O130" s="74" t="str">
        <f t="shared" si="4"/>
        <v/>
      </c>
      <c r="P130" s="5" t="str">
        <f>EXE!G129</f>
        <v/>
      </c>
    </row>
    <row r="131" spans="3:16" ht="30" customHeight="1" thickTop="1" thickBot="1">
      <c r="C131" s="108"/>
      <c r="D131" s="58"/>
      <c r="E131" s="69"/>
      <c r="F131" s="69"/>
      <c r="G131" s="58"/>
      <c r="H131" s="31" t="str">
        <f>IF(G131="","",VLOOKUP(G131,CAD_f!$C$5:$G$104,2,FALSE))</f>
        <v/>
      </c>
      <c r="I131" s="56"/>
      <c r="J131" s="57"/>
      <c r="K131" s="67">
        <f t="shared" si="3"/>
        <v>0</v>
      </c>
      <c r="L131" s="56"/>
      <c r="M131" s="58"/>
      <c r="N131" s="75" t="str">
        <f t="shared" si="5"/>
        <v/>
      </c>
      <c r="O131" s="74" t="str">
        <f t="shared" si="4"/>
        <v/>
      </c>
      <c r="P131" s="5" t="str">
        <f>EXE!G130</f>
        <v/>
      </c>
    </row>
    <row r="132" spans="3:16" ht="30" customHeight="1" thickTop="1" thickBot="1">
      <c r="C132" s="108"/>
      <c r="D132" s="58"/>
      <c r="E132" s="69"/>
      <c r="F132" s="69"/>
      <c r="G132" s="58"/>
      <c r="H132" s="31" t="str">
        <f>IF(G132="","",VLOOKUP(G132,CAD_f!$C$5:$G$104,2,FALSE))</f>
        <v/>
      </c>
      <c r="I132" s="56"/>
      <c r="J132" s="57"/>
      <c r="K132" s="67">
        <f t="shared" si="3"/>
        <v>0</v>
      </c>
      <c r="L132" s="56"/>
      <c r="M132" s="58"/>
      <c r="N132" s="75" t="str">
        <f t="shared" si="5"/>
        <v/>
      </c>
      <c r="O132" s="74" t="str">
        <f t="shared" si="4"/>
        <v/>
      </c>
      <c r="P132" s="5" t="str">
        <f>EXE!G131</f>
        <v/>
      </c>
    </row>
    <row r="133" spans="3:16" ht="30" customHeight="1" thickTop="1" thickBot="1">
      <c r="C133" s="108"/>
      <c r="D133" s="58"/>
      <c r="E133" s="69"/>
      <c r="F133" s="69"/>
      <c r="G133" s="58"/>
      <c r="H133" s="31" t="str">
        <f>IF(G133="","",VLOOKUP(G133,CAD_f!$C$5:$G$104,2,FALSE))</f>
        <v/>
      </c>
      <c r="I133" s="56"/>
      <c r="J133" s="57"/>
      <c r="K133" s="67">
        <f t="shared" si="3"/>
        <v>0</v>
      </c>
      <c r="L133" s="56"/>
      <c r="M133" s="58"/>
      <c r="N133" s="75" t="str">
        <f t="shared" si="5"/>
        <v/>
      </c>
      <c r="O133" s="74" t="str">
        <f t="shared" si="4"/>
        <v/>
      </c>
      <c r="P133" s="5" t="str">
        <f>EXE!G132</f>
        <v/>
      </c>
    </row>
    <row r="134" spans="3:16" ht="30" customHeight="1" thickTop="1" thickBot="1">
      <c r="C134" s="108"/>
      <c r="D134" s="58"/>
      <c r="E134" s="69"/>
      <c r="F134" s="69"/>
      <c r="G134" s="58"/>
      <c r="H134" s="31" t="str">
        <f>IF(G134="","",VLOOKUP(G134,CAD_f!$C$5:$G$104,2,FALSE))</f>
        <v/>
      </c>
      <c r="I134" s="56"/>
      <c r="J134" s="57"/>
      <c r="K134" s="67">
        <f t="shared" ref="K134:K197" si="6">I134+J134</f>
        <v>0</v>
      </c>
      <c r="L134" s="56"/>
      <c r="M134" s="58"/>
      <c r="N134" s="75" t="str">
        <f t="shared" si="5"/>
        <v/>
      </c>
      <c r="O134" s="74" t="str">
        <f t="shared" ref="O134:O197" si="7">IF(L134=0,"",MONTH(L134))</f>
        <v/>
      </c>
      <c r="P134" s="5" t="str">
        <f>EXE!G133</f>
        <v/>
      </c>
    </row>
    <row r="135" spans="3:16" ht="30" customHeight="1" thickTop="1" thickBot="1">
      <c r="C135" s="108"/>
      <c r="D135" s="58"/>
      <c r="E135" s="69"/>
      <c r="F135" s="69"/>
      <c r="G135" s="58"/>
      <c r="H135" s="31" t="str">
        <f>IF(G135="","",VLOOKUP(G135,CAD_f!$C$5:$G$104,2,FALSE))</f>
        <v/>
      </c>
      <c r="I135" s="56"/>
      <c r="J135" s="57"/>
      <c r="K135" s="67">
        <f t="shared" si="6"/>
        <v>0</v>
      </c>
      <c r="L135" s="56"/>
      <c r="M135" s="58"/>
      <c r="N135" s="75" t="str">
        <f t="shared" ref="N135:N198" si="8">IF(I135=0,"",MONTH(I135))</f>
        <v/>
      </c>
      <c r="O135" s="74" t="str">
        <f t="shared" si="7"/>
        <v/>
      </c>
      <c r="P135" s="5" t="str">
        <f>EXE!G134</f>
        <v/>
      </c>
    </row>
    <row r="136" spans="3:16" ht="30" customHeight="1" thickTop="1" thickBot="1">
      <c r="C136" s="108"/>
      <c r="D136" s="58"/>
      <c r="E136" s="69"/>
      <c r="F136" s="69"/>
      <c r="G136" s="58"/>
      <c r="H136" s="31" t="str">
        <f>IF(G136="","",VLOOKUP(G136,CAD_f!$C$5:$G$104,2,FALSE))</f>
        <v/>
      </c>
      <c r="I136" s="56"/>
      <c r="J136" s="57"/>
      <c r="K136" s="67">
        <f t="shared" si="6"/>
        <v>0</v>
      </c>
      <c r="L136" s="56"/>
      <c r="M136" s="58"/>
      <c r="N136" s="75" t="str">
        <f t="shared" si="8"/>
        <v/>
      </c>
      <c r="O136" s="74" t="str">
        <f t="shared" si="7"/>
        <v/>
      </c>
      <c r="P136" s="5" t="str">
        <f>EXE!G135</f>
        <v/>
      </c>
    </row>
    <row r="137" spans="3:16" ht="30" customHeight="1" thickTop="1" thickBot="1">
      <c r="C137" s="108"/>
      <c r="D137" s="58"/>
      <c r="E137" s="69"/>
      <c r="F137" s="69"/>
      <c r="G137" s="58"/>
      <c r="H137" s="31" t="str">
        <f>IF(G137="","",VLOOKUP(G137,CAD_f!$C$5:$G$104,2,FALSE))</f>
        <v/>
      </c>
      <c r="I137" s="56"/>
      <c r="J137" s="57"/>
      <c r="K137" s="67">
        <f t="shared" si="6"/>
        <v>0</v>
      </c>
      <c r="L137" s="56"/>
      <c r="M137" s="58"/>
      <c r="N137" s="75" t="str">
        <f t="shared" si="8"/>
        <v/>
      </c>
      <c r="O137" s="74" t="str">
        <f t="shared" si="7"/>
        <v/>
      </c>
      <c r="P137" s="5" t="str">
        <f>EXE!G136</f>
        <v/>
      </c>
    </row>
    <row r="138" spans="3:16" ht="30" customHeight="1" thickTop="1" thickBot="1">
      <c r="C138" s="108"/>
      <c r="D138" s="58"/>
      <c r="E138" s="69"/>
      <c r="F138" s="69"/>
      <c r="G138" s="58"/>
      <c r="H138" s="31" t="str">
        <f>IF(G138="","",VLOOKUP(G138,CAD_f!$C$5:$G$104,2,FALSE))</f>
        <v/>
      </c>
      <c r="I138" s="56"/>
      <c r="J138" s="57"/>
      <c r="K138" s="67">
        <f t="shared" si="6"/>
        <v>0</v>
      </c>
      <c r="L138" s="56"/>
      <c r="M138" s="58"/>
      <c r="N138" s="75" t="str">
        <f t="shared" si="8"/>
        <v/>
      </c>
      <c r="O138" s="74" t="str">
        <f t="shared" si="7"/>
        <v/>
      </c>
      <c r="P138" s="5" t="str">
        <f>EXE!G137</f>
        <v/>
      </c>
    </row>
    <row r="139" spans="3:16" ht="30" customHeight="1" thickTop="1" thickBot="1">
      <c r="C139" s="108"/>
      <c r="D139" s="58"/>
      <c r="E139" s="69"/>
      <c r="F139" s="69"/>
      <c r="G139" s="58"/>
      <c r="H139" s="31" t="str">
        <f>IF(G139="","",VLOOKUP(G139,CAD_f!$C$5:$G$104,2,FALSE))</f>
        <v/>
      </c>
      <c r="I139" s="56"/>
      <c r="J139" s="57"/>
      <c r="K139" s="67">
        <f t="shared" si="6"/>
        <v>0</v>
      </c>
      <c r="L139" s="56"/>
      <c r="M139" s="58"/>
      <c r="N139" s="75" t="str">
        <f t="shared" si="8"/>
        <v/>
      </c>
      <c r="O139" s="74" t="str">
        <f t="shared" si="7"/>
        <v/>
      </c>
      <c r="P139" s="5" t="str">
        <f>EXE!G138</f>
        <v/>
      </c>
    </row>
    <row r="140" spans="3:16" ht="30" customHeight="1" thickTop="1" thickBot="1">
      <c r="C140" s="108"/>
      <c r="D140" s="58"/>
      <c r="E140" s="69"/>
      <c r="F140" s="69"/>
      <c r="G140" s="58"/>
      <c r="H140" s="31" t="str">
        <f>IF(G140="","",VLOOKUP(G140,CAD_f!$C$5:$G$104,2,FALSE))</f>
        <v/>
      </c>
      <c r="I140" s="56"/>
      <c r="J140" s="57"/>
      <c r="K140" s="67">
        <f t="shared" si="6"/>
        <v>0</v>
      </c>
      <c r="L140" s="56"/>
      <c r="M140" s="58"/>
      <c r="N140" s="75" t="str">
        <f t="shared" si="8"/>
        <v/>
      </c>
      <c r="O140" s="74" t="str">
        <f t="shared" si="7"/>
        <v/>
      </c>
      <c r="P140" s="5" t="str">
        <f>EXE!G139</f>
        <v/>
      </c>
    </row>
    <row r="141" spans="3:16" ht="30" customHeight="1" thickTop="1" thickBot="1">
      <c r="C141" s="108"/>
      <c r="D141" s="58"/>
      <c r="E141" s="69"/>
      <c r="F141" s="69"/>
      <c r="G141" s="58"/>
      <c r="H141" s="31" t="str">
        <f>IF(G141="","",VLOOKUP(G141,CAD_f!$C$5:$G$104,2,FALSE))</f>
        <v/>
      </c>
      <c r="I141" s="56"/>
      <c r="J141" s="57"/>
      <c r="K141" s="67">
        <f t="shared" si="6"/>
        <v>0</v>
      </c>
      <c r="L141" s="56"/>
      <c r="M141" s="58"/>
      <c r="N141" s="75" t="str">
        <f t="shared" si="8"/>
        <v/>
      </c>
      <c r="O141" s="74" t="str">
        <f t="shared" si="7"/>
        <v/>
      </c>
      <c r="P141" s="5" t="str">
        <f>EXE!G140</f>
        <v/>
      </c>
    </row>
    <row r="142" spans="3:16" ht="30" customHeight="1" thickTop="1" thickBot="1">
      <c r="C142" s="108"/>
      <c r="D142" s="58"/>
      <c r="E142" s="69"/>
      <c r="F142" s="69"/>
      <c r="G142" s="58"/>
      <c r="H142" s="31" t="str">
        <f>IF(G142="","",VLOOKUP(G142,CAD_f!$C$5:$G$104,2,FALSE))</f>
        <v/>
      </c>
      <c r="I142" s="56"/>
      <c r="J142" s="57"/>
      <c r="K142" s="67">
        <f t="shared" si="6"/>
        <v>0</v>
      </c>
      <c r="L142" s="56"/>
      <c r="M142" s="58"/>
      <c r="N142" s="75" t="str">
        <f t="shared" si="8"/>
        <v/>
      </c>
      <c r="O142" s="74" t="str">
        <f t="shared" si="7"/>
        <v/>
      </c>
      <c r="P142" s="5" t="str">
        <f>EXE!G141</f>
        <v/>
      </c>
    </row>
    <row r="143" spans="3:16" ht="30" customHeight="1" thickTop="1" thickBot="1">
      <c r="C143" s="108"/>
      <c r="D143" s="58"/>
      <c r="E143" s="69"/>
      <c r="F143" s="69"/>
      <c r="G143" s="58"/>
      <c r="H143" s="31" t="str">
        <f>IF(G143="","",VLOOKUP(G143,CAD_f!$C$5:$G$104,2,FALSE))</f>
        <v/>
      </c>
      <c r="I143" s="56"/>
      <c r="J143" s="57"/>
      <c r="K143" s="67">
        <f t="shared" si="6"/>
        <v>0</v>
      </c>
      <c r="L143" s="56"/>
      <c r="M143" s="58"/>
      <c r="N143" s="75" t="str">
        <f t="shared" si="8"/>
        <v/>
      </c>
      <c r="O143" s="74" t="str">
        <f t="shared" si="7"/>
        <v/>
      </c>
      <c r="P143" s="5" t="str">
        <f>EXE!G142</f>
        <v/>
      </c>
    </row>
    <row r="144" spans="3:16" ht="30" customHeight="1" thickTop="1" thickBot="1">
      <c r="C144" s="108"/>
      <c r="D144" s="58"/>
      <c r="E144" s="69"/>
      <c r="F144" s="69"/>
      <c r="G144" s="58"/>
      <c r="H144" s="31" t="str">
        <f>IF(G144="","",VLOOKUP(G144,CAD_f!$C$5:$G$104,2,FALSE))</f>
        <v/>
      </c>
      <c r="I144" s="56"/>
      <c r="J144" s="57"/>
      <c r="K144" s="67">
        <f t="shared" si="6"/>
        <v>0</v>
      </c>
      <c r="L144" s="56"/>
      <c r="M144" s="58"/>
      <c r="N144" s="75" t="str">
        <f t="shared" si="8"/>
        <v/>
      </c>
      <c r="O144" s="74" t="str">
        <f t="shared" si="7"/>
        <v/>
      </c>
      <c r="P144" s="5" t="str">
        <f>EXE!G143</f>
        <v/>
      </c>
    </row>
    <row r="145" spans="3:16" ht="30" customHeight="1" thickTop="1" thickBot="1">
      <c r="C145" s="108"/>
      <c r="D145" s="58"/>
      <c r="E145" s="69"/>
      <c r="F145" s="69"/>
      <c r="G145" s="58"/>
      <c r="H145" s="31" t="str">
        <f>IF(G145="","",VLOOKUP(G145,CAD_f!$C$5:$G$104,2,FALSE))</f>
        <v/>
      </c>
      <c r="I145" s="56"/>
      <c r="J145" s="57"/>
      <c r="K145" s="67">
        <f t="shared" si="6"/>
        <v>0</v>
      </c>
      <c r="L145" s="56"/>
      <c r="M145" s="58"/>
      <c r="N145" s="75" t="str">
        <f t="shared" si="8"/>
        <v/>
      </c>
      <c r="O145" s="74" t="str">
        <f t="shared" si="7"/>
        <v/>
      </c>
      <c r="P145" s="5" t="str">
        <f>EXE!G144</f>
        <v/>
      </c>
    </row>
    <row r="146" spans="3:16" ht="30" customHeight="1" thickTop="1" thickBot="1">
      <c r="C146" s="108"/>
      <c r="D146" s="58"/>
      <c r="E146" s="69"/>
      <c r="F146" s="69"/>
      <c r="G146" s="58"/>
      <c r="H146" s="31" t="str">
        <f>IF(G146="","",VLOOKUP(G146,CAD_f!$C$5:$G$104,2,FALSE))</f>
        <v/>
      </c>
      <c r="I146" s="56"/>
      <c r="J146" s="57"/>
      <c r="K146" s="67">
        <f t="shared" si="6"/>
        <v>0</v>
      </c>
      <c r="L146" s="56"/>
      <c r="M146" s="58"/>
      <c r="N146" s="75" t="str">
        <f t="shared" si="8"/>
        <v/>
      </c>
      <c r="O146" s="74" t="str">
        <f t="shared" si="7"/>
        <v/>
      </c>
      <c r="P146" s="5" t="str">
        <f>EXE!G145</f>
        <v/>
      </c>
    </row>
    <row r="147" spans="3:16" ht="30" customHeight="1" thickTop="1" thickBot="1">
      <c r="C147" s="108"/>
      <c r="D147" s="58"/>
      <c r="E147" s="69"/>
      <c r="F147" s="69"/>
      <c r="G147" s="58"/>
      <c r="H147" s="31" t="str">
        <f>IF(G147="","",VLOOKUP(G147,CAD_f!$C$5:$G$104,2,FALSE))</f>
        <v/>
      </c>
      <c r="I147" s="56"/>
      <c r="J147" s="57"/>
      <c r="K147" s="67">
        <f t="shared" si="6"/>
        <v>0</v>
      </c>
      <c r="L147" s="56"/>
      <c r="M147" s="58"/>
      <c r="N147" s="75" t="str">
        <f t="shared" si="8"/>
        <v/>
      </c>
      <c r="O147" s="74" t="str">
        <f t="shared" si="7"/>
        <v/>
      </c>
      <c r="P147" s="5" t="str">
        <f>EXE!G146</f>
        <v/>
      </c>
    </row>
    <row r="148" spans="3:16" ht="30" customHeight="1" thickTop="1" thickBot="1">
      <c r="C148" s="108"/>
      <c r="D148" s="58"/>
      <c r="E148" s="69"/>
      <c r="F148" s="69"/>
      <c r="G148" s="58"/>
      <c r="H148" s="31" t="str">
        <f>IF(G148="","",VLOOKUP(G148,CAD_f!$C$5:$G$104,2,FALSE))</f>
        <v/>
      </c>
      <c r="I148" s="56"/>
      <c r="J148" s="57"/>
      <c r="K148" s="67">
        <f t="shared" si="6"/>
        <v>0</v>
      </c>
      <c r="L148" s="56"/>
      <c r="M148" s="58"/>
      <c r="N148" s="75" t="str">
        <f t="shared" si="8"/>
        <v/>
      </c>
      <c r="O148" s="74" t="str">
        <f t="shared" si="7"/>
        <v/>
      </c>
      <c r="P148" s="5" t="str">
        <f>EXE!G147</f>
        <v/>
      </c>
    </row>
    <row r="149" spans="3:16" ht="30" customHeight="1" thickTop="1" thickBot="1">
      <c r="C149" s="108"/>
      <c r="D149" s="58"/>
      <c r="E149" s="69"/>
      <c r="F149" s="69"/>
      <c r="G149" s="58"/>
      <c r="H149" s="31" t="str">
        <f>IF(G149="","",VLOOKUP(G149,CAD_f!$C$5:$G$104,2,FALSE))</f>
        <v/>
      </c>
      <c r="I149" s="56"/>
      <c r="J149" s="57"/>
      <c r="K149" s="67">
        <f t="shared" si="6"/>
        <v>0</v>
      </c>
      <c r="L149" s="56"/>
      <c r="M149" s="58"/>
      <c r="N149" s="75" t="str">
        <f t="shared" si="8"/>
        <v/>
      </c>
      <c r="O149" s="74" t="str">
        <f t="shared" si="7"/>
        <v/>
      </c>
      <c r="P149" s="5" t="str">
        <f>EXE!G148</f>
        <v/>
      </c>
    </row>
    <row r="150" spans="3:16" ht="30" customHeight="1" thickTop="1" thickBot="1">
      <c r="C150" s="108"/>
      <c r="D150" s="58"/>
      <c r="E150" s="69"/>
      <c r="F150" s="69"/>
      <c r="G150" s="58"/>
      <c r="H150" s="31" t="str">
        <f>IF(G150="","",VLOOKUP(G150,CAD_f!$C$5:$G$104,2,FALSE))</f>
        <v/>
      </c>
      <c r="I150" s="56"/>
      <c r="J150" s="57"/>
      <c r="K150" s="67">
        <f t="shared" si="6"/>
        <v>0</v>
      </c>
      <c r="L150" s="56"/>
      <c r="M150" s="58"/>
      <c r="N150" s="75" t="str">
        <f t="shared" si="8"/>
        <v/>
      </c>
      <c r="O150" s="74" t="str">
        <f t="shared" si="7"/>
        <v/>
      </c>
      <c r="P150" s="5" t="str">
        <f>EXE!G149</f>
        <v/>
      </c>
    </row>
    <row r="151" spans="3:16" ht="30" customHeight="1" thickTop="1" thickBot="1">
      <c r="C151" s="108"/>
      <c r="D151" s="58"/>
      <c r="E151" s="69"/>
      <c r="F151" s="69"/>
      <c r="G151" s="58"/>
      <c r="H151" s="31" t="str">
        <f>IF(G151="","",VLOOKUP(G151,CAD_f!$C$5:$G$104,2,FALSE))</f>
        <v/>
      </c>
      <c r="I151" s="56"/>
      <c r="J151" s="57"/>
      <c r="K151" s="67">
        <f t="shared" si="6"/>
        <v>0</v>
      </c>
      <c r="L151" s="56"/>
      <c r="M151" s="58"/>
      <c r="N151" s="75" t="str">
        <f t="shared" si="8"/>
        <v/>
      </c>
      <c r="O151" s="74" t="str">
        <f t="shared" si="7"/>
        <v/>
      </c>
      <c r="P151" s="5" t="str">
        <f>EXE!G150</f>
        <v/>
      </c>
    </row>
    <row r="152" spans="3:16" ht="30" customHeight="1" thickTop="1" thickBot="1">
      <c r="C152" s="108"/>
      <c r="D152" s="58"/>
      <c r="E152" s="69"/>
      <c r="F152" s="69"/>
      <c r="G152" s="58"/>
      <c r="H152" s="31" t="str">
        <f>IF(G152="","",VLOOKUP(G152,CAD_f!$C$5:$G$104,2,FALSE))</f>
        <v/>
      </c>
      <c r="I152" s="56"/>
      <c r="J152" s="57"/>
      <c r="K152" s="67">
        <f t="shared" si="6"/>
        <v>0</v>
      </c>
      <c r="L152" s="56"/>
      <c r="M152" s="58"/>
      <c r="N152" s="75" t="str">
        <f t="shared" si="8"/>
        <v/>
      </c>
      <c r="O152" s="74" t="str">
        <f t="shared" si="7"/>
        <v/>
      </c>
      <c r="P152" s="5" t="str">
        <f>EXE!G151</f>
        <v/>
      </c>
    </row>
    <row r="153" spans="3:16" ht="30" customHeight="1" thickTop="1" thickBot="1">
      <c r="C153" s="108"/>
      <c r="D153" s="58"/>
      <c r="E153" s="69"/>
      <c r="F153" s="69"/>
      <c r="G153" s="58"/>
      <c r="H153" s="31" t="str">
        <f>IF(G153="","",VLOOKUP(G153,CAD_f!$C$5:$G$104,2,FALSE))</f>
        <v/>
      </c>
      <c r="I153" s="56"/>
      <c r="J153" s="57"/>
      <c r="K153" s="67">
        <f t="shared" si="6"/>
        <v>0</v>
      </c>
      <c r="L153" s="56"/>
      <c r="M153" s="58"/>
      <c r="N153" s="75" t="str">
        <f t="shared" si="8"/>
        <v/>
      </c>
      <c r="O153" s="74" t="str">
        <f t="shared" si="7"/>
        <v/>
      </c>
      <c r="P153" s="5" t="str">
        <f>EXE!G152</f>
        <v/>
      </c>
    </row>
    <row r="154" spans="3:16" ht="30" customHeight="1" thickTop="1" thickBot="1">
      <c r="C154" s="108"/>
      <c r="D154" s="58"/>
      <c r="E154" s="69"/>
      <c r="F154" s="69"/>
      <c r="G154" s="58"/>
      <c r="H154" s="31" t="str">
        <f>IF(G154="","",VLOOKUP(G154,CAD_f!$C$5:$G$104,2,FALSE))</f>
        <v/>
      </c>
      <c r="I154" s="56"/>
      <c r="J154" s="57"/>
      <c r="K154" s="67">
        <f t="shared" si="6"/>
        <v>0</v>
      </c>
      <c r="L154" s="56"/>
      <c r="M154" s="58"/>
      <c r="N154" s="75" t="str">
        <f t="shared" si="8"/>
        <v/>
      </c>
      <c r="O154" s="74" t="str">
        <f t="shared" si="7"/>
        <v/>
      </c>
      <c r="P154" s="5" t="str">
        <f>EXE!G153</f>
        <v/>
      </c>
    </row>
    <row r="155" spans="3:16" ht="30" customHeight="1" thickTop="1" thickBot="1">
      <c r="C155" s="108"/>
      <c r="D155" s="58"/>
      <c r="E155" s="69"/>
      <c r="F155" s="69"/>
      <c r="G155" s="58"/>
      <c r="H155" s="31" t="str">
        <f>IF(G155="","",VLOOKUP(G155,CAD_f!$C$5:$G$104,2,FALSE))</f>
        <v/>
      </c>
      <c r="I155" s="56"/>
      <c r="J155" s="57"/>
      <c r="K155" s="67">
        <f t="shared" si="6"/>
        <v>0</v>
      </c>
      <c r="L155" s="56"/>
      <c r="M155" s="58"/>
      <c r="N155" s="75" t="str">
        <f t="shared" si="8"/>
        <v/>
      </c>
      <c r="O155" s="74" t="str">
        <f t="shared" si="7"/>
        <v/>
      </c>
      <c r="P155" s="5" t="str">
        <f>EXE!G154</f>
        <v/>
      </c>
    </row>
    <row r="156" spans="3:16" ht="30" customHeight="1" thickTop="1" thickBot="1">
      <c r="C156" s="108"/>
      <c r="D156" s="58"/>
      <c r="E156" s="69"/>
      <c r="F156" s="69"/>
      <c r="G156" s="58"/>
      <c r="H156" s="31" t="str">
        <f>IF(G156="","",VLOOKUP(G156,CAD_f!$C$5:$G$104,2,FALSE))</f>
        <v/>
      </c>
      <c r="I156" s="56"/>
      <c r="J156" s="57"/>
      <c r="K156" s="67">
        <f t="shared" si="6"/>
        <v>0</v>
      </c>
      <c r="L156" s="56"/>
      <c r="M156" s="58"/>
      <c r="N156" s="75" t="str">
        <f t="shared" si="8"/>
        <v/>
      </c>
      <c r="O156" s="74" t="str">
        <f t="shared" si="7"/>
        <v/>
      </c>
      <c r="P156" s="5" t="str">
        <f>EXE!G155</f>
        <v/>
      </c>
    </row>
    <row r="157" spans="3:16" ht="30" customHeight="1" thickTop="1" thickBot="1">
      <c r="C157" s="108"/>
      <c r="D157" s="58"/>
      <c r="E157" s="69"/>
      <c r="F157" s="69"/>
      <c r="G157" s="58"/>
      <c r="H157" s="31" t="str">
        <f>IF(G157="","",VLOOKUP(G157,CAD_f!$C$5:$G$104,2,FALSE))</f>
        <v/>
      </c>
      <c r="I157" s="56"/>
      <c r="J157" s="57"/>
      <c r="K157" s="67">
        <f t="shared" si="6"/>
        <v>0</v>
      </c>
      <c r="L157" s="56"/>
      <c r="M157" s="58"/>
      <c r="N157" s="75" t="str">
        <f t="shared" si="8"/>
        <v/>
      </c>
      <c r="O157" s="74" t="str">
        <f t="shared" si="7"/>
        <v/>
      </c>
      <c r="P157" s="5" t="str">
        <f>EXE!G156</f>
        <v/>
      </c>
    </row>
    <row r="158" spans="3:16" ht="30" customHeight="1" thickTop="1" thickBot="1">
      <c r="C158" s="108"/>
      <c r="D158" s="58"/>
      <c r="E158" s="69"/>
      <c r="F158" s="69"/>
      <c r="G158" s="58"/>
      <c r="H158" s="31" t="str">
        <f>IF(G158="","",VLOOKUP(G158,CAD_f!$C$5:$G$104,2,FALSE))</f>
        <v/>
      </c>
      <c r="I158" s="56"/>
      <c r="J158" s="57"/>
      <c r="K158" s="67">
        <f t="shared" si="6"/>
        <v>0</v>
      </c>
      <c r="L158" s="56"/>
      <c r="M158" s="58"/>
      <c r="N158" s="75" t="str">
        <f t="shared" si="8"/>
        <v/>
      </c>
      <c r="O158" s="74" t="str">
        <f t="shared" si="7"/>
        <v/>
      </c>
      <c r="P158" s="5" t="str">
        <f>EXE!G157</f>
        <v/>
      </c>
    </row>
    <row r="159" spans="3:16" ht="30" customHeight="1" thickTop="1" thickBot="1">
      <c r="C159" s="108"/>
      <c r="D159" s="58"/>
      <c r="E159" s="69"/>
      <c r="F159" s="69"/>
      <c r="G159" s="58"/>
      <c r="H159" s="31" t="str">
        <f>IF(G159="","",VLOOKUP(G159,CAD_f!$C$5:$G$104,2,FALSE))</f>
        <v/>
      </c>
      <c r="I159" s="56"/>
      <c r="J159" s="57"/>
      <c r="K159" s="67">
        <f t="shared" si="6"/>
        <v>0</v>
      </c>
      <c r="L159" s="56"/>
      <c r="M159" s="58"/>
      <c r="N159" s="75" t="str">
        <f t="shared" si="8"/>
        <v/>
      </c>
      <c r="O159" s="74" t="str">
        <f t="shared" si="7"/>
        <v/>
      </c>
      <c r="P159" s="5" t="str">
        <f>EXE!G158</f>
        <v/>
      </c>
    </row>
    <row r="160" spans="3:16" ht="30" customHeight="1" thickTop="1" thickBot="1">
      <c r="C160" s="108"/>
      <c r="D160" s="58"/>
      <c r="E160" s="69"/>
      <c r="F160" s="69"/>
      <c r="G160" s="58"/>
      <c r="H160" s="31" t="str">
        <f>IF(G160="","",VLOOKUP(G160,CAD_f!$C$5:$G$104,2,FALSE))</f>
        <v/>
      </c>
      <c r="I160" s="56"/>
      <c r="J160" s="57"/>
      <c r="K160" s="67">
        <f t="shared" si="6"/>
        <v>0</v>
      </c>
      <c r="L160" s="56"/>
      <c r="M160" s="58"/>
      <c r="N160" s="75" t="str">
        <f t="shared" si="8"/>
        <v/>
      </c>
      <c r="O160" s="74" t="str">
        <f t="shared" si="7"/>
        <v/>
      </c>
      <c r="P160" s="5" t="str">
        <f>EXE!G159</f>
        <v/>
      </c>
    </row>
    <row r="161" spans="3:16" ht="30" customHeight="1" thickTop="1" thickBot="1">
      <c r="C161" s="108"/>
      <c r="D161" s="58"/>
      <c r="E161" s="69"/>
      <c r="F161" s="69"/>
      <c r="G161" s="58"/>
      <c r="H161" s="31" t="str">
        <f>IF(G161="","",VLOOKUP(G161,CAD_f!$C$5:$G$104,2,FALSE))</f>
        <v/>
      </c>
      <c r="I161" s="56"/>
      <c r="J161" s="57"/>
      <c r="K161" s="67">
        <f t="shared" si="6"/>
        <v>0</v>
      </c>
      <c r="L161" s="56"/>
      <c r="M161" s="58"/>
      <c r="N161" s="75" t="str">
        <f t="shared" si="8"/>
        <v/>
      </c>
      <c r="O161" s="74" t="str">
        <f t="shared" si="7"/>
        <v/>
      </c>
      <c r="P161" s="5" t="str">
        <f>EXE!G160</f>
        <v/>
      </c>
    </row>
    <row r="162" spans="3:16" ht="30" customHeight="1" thickTop="1" thickBot="1">
      <c r="C162" s="108"/>
      <c r="D162" s="58"/>
      <c r="E162" s="69"/>
      <c r="F162" s="69"/>
      <c r="G162" s="58"/>
      <c r="H162" s="31" t="str">
        <f>IF(G162="","",VLOOKUP(G162,CAD_f!$C$5:$G$104,2,FALSE))</f>
        <v/>
      </c>
      <c r="I162" s="56"/>
      <c r="J162" s="57"/>
      <c r="K162" s="67">
        <f t="shared" si="6"/>
        <v>0</v>
      </c>
      <c r="L162" s="56"/>
      <c r="M162" s="58"/>
      <c r="N162" s="75" t="str">
        <f t="shared" si="8"/>
        <v/>
      </c>
      <c r="O162" s="74" t="str">
        <f t="shared" si="7"/>
        <v/>
      </c>
      <c r="P162" s="5" t="str">
        <f>EXE!G161</f>
        <v/>
      </c>
    </row>
    <row r="163" spans="3:16" ht="30" customHeight="1" thickTop="1" thickBot="1">
      <c r="C163" s="108"/>
      <c r="D163" s="58"/>
      <c r="E163" s="69"/>
      <c r="F163" s="69"/>
      <c r="G163" s="58"/>
      <c r="H163" s="31" t="str">
        <f>IF(G163="","",VLOOKUP(G163,CAD_f!$C$5:$G$104,2,FALSE))</f>
        <v/>
      </c>
      <c r="I163" s="56"/>
      <c r="J163" s="57"/>
      <c r="K163" s="67">
        <f t="shared" si="6"/>
        <v>0</v>
      </c>
      <c r="L163" s="56"/>
      <c r="M163" s="58"/>
      <c r="N163" s="75" t="str">
        <f t="shared" si="8"/>
        <v/>
      </c>
      <c r="O163" s="74" t="str">
        <f t="shared" si="7"/>
        <v/>
      </c>
      <c r="P163" s="5" t="str">
        <f>EXE!G162</f>
        <v/>
      </c>
    </row>
    <row r="164" spans="3:16" ht="30" customHeight="1" thickTop="1" thickBot="1">
      <c r="C164" s="108"/>
      <c r="D164" s="58"/>
      <c r="E164" s="69"/>
      <c r="F164" s="69"/>
      <c r="G164" s="58"/>
      <c r="H164" s="31" t="str">
        <f>IF(G164="","",VLOOKUP(G164,CAD_f!$C$5:$G$104,2,FALSE))</f>
        <v/>
      </c>
      <c r="I164" s="56"/>
      <c r="J164" s="57"/>
      <c r="K164" s="67">
        <f t="shared" si="6"/>
        <v>0</v>
      </c>
      <c r="L164" s="56"/>
      <c r="M164" s="58"/>
      <c r="N164" s="75" t="str">
        <f t="shared" si="8"/>
        <v/>
      </c>
      <c r="O164" s="74" t="str">
        <f t="shared" si="7"/>
        <v/>
      </c>
      <c r="P164" s="5" t="str">
        <f>EXE!G163</f>
        <v/>
      </c>
    </row>
    <row r="165" spans="3:16" ht="30" customHeight="1" thickTop="1" thickBot="1">
      <c r="C165" s="108"/>
      <c r="D165" s="58"/>
      <c r="E165" s="69"/>
      <c r="F165" s="69"/>
      <c r="G165" s="58"/>
      <c r="H165" s="31" t="str">
        <f>IF(G165="","",VLOOKUP(G165,CAD_f!$C$5:$G$104,2,FALSE))</f>
        <v/>
      </c>
      <c r="I165" s="56"/>
      <c r="J165" s="57"/>
      <c r="K165" s="67">
        <f t="shared" si="6"/>
        <v>0</v>
      </c>
      <c r="L165" s="56"/>
      <c r="M165" s="58"/>
      <c r="N165" s="75" t="str">
        <f t="shared" si="8"/>
        <v/>
      </c>
      <c r="O165" s="74" t="str">
        <f t="shared" si="7"/>
        <v/>
      </c>
      <c r="P165" s="5" t="str">
        <f>EXE!G164</f>
        <v/>
      </c>
    </row>
    <row r="166" spans="3:16" ht="30" customHeight="1" thickTop="1" thickBot="1">
      <c r="C166" s="108"/>
      <c r="D166" s="58"/>
      <c r="E166" s="69"/>
      <c r="F166" s="69"/>
      <c r="G166" s="58"/>
      <c r="H166" s="31" t="str">
        <f>IF(G166="","",VLOOKUP(G166,CAD_f!$C$5:$G$104,2,FALSE))</f>
        <v/>
      </c>
      <c r="I166" s="56"/>
      <c r="J166" s="57"/>
      <c r="K166" s="67">
        <f t="shared" si="6"/>
        <v>0</v>
      </c>
      <c r="L166" s="56"/>
      <c r="M166" s="58"/>
      <c r="N166" s="75" t="str">
        <f t="shared" si="8"/>
        <v/>
      </c>
      <c r="O166" s="74" t="str">
        <f t="shared" si="7"/>
        <v/>
      </c>
      <c r="P166" s="5" t="str">
        <f>EXE!G165</f>
        <v/>
      </c>
    </row>
    <row r="167" spans="3:16" ht="30" customHeight="1" thickTop="1" thickBot="1">
      <c r="C167" s="108"/>
      <c r="D167" s="58"/>
      <c r="E167" s="69"/>
      <c r="F167" s="69"/>
      <c r="G167" s="58"/>
      <c r="H167" s="31" t="str">
        <f>IF(G167="","",VLOOKUP(G167,CAD_f!$C$5:$G$104,2,FALSE))</f>
        <v/>
      </c>
      <c r="I167" s="56"/>
      <c r="J167" s="57"/>
      <c r="K167" s="67">
        <f t="shared" si="6"/>
        <v>0</v>
      </c>
      <c r="L167" s="56"/>
      <c r="M167" s="58"/>
      <c r="N167" s="75" t="str">
        <f t="shared" si="8"/>
        <v/>
      </c>
      <c r="O167" s="74" t="str">
        <f t="shared" si="7"/>
        <v/>
      </c>
      <c r="P167" s="5" t="str">
        <f>EXE!G166</f>
        <v/>
      </c>
    </row>
    <row r="168" spans="3:16" ht="30" customHeight="1" thickTop="1" thickBot="1">
      <c r="C168" s="108"/>
      <c r="D168" s="58"/>
      <c r="E168" s="69"/>
      <c r="F168" s="69"/>
      <c r="G168" s="58"/>
      <c r="H168" s="31" t="str">
        <f>IF(G168="","",VLOOKUP(G168,CAD_f!$C$5:$G$104,2,FALSE))</f>
        <v/>
      </c>
      <c r="I168" s="56"/>
      <c r="J168" s="57"/>
      <c r="K168" s="67">
        <f t="shared" si="6"/>
        <v>0</v>
      </c>
      <c r="L168" s="56"/>
      <c r="M168" s="58"/>
      <c r="N168" s="75" t="str">
        <f t="shared" si="8"/>
        <v/>
      </c>
      <c r="O168" s="74" t="str">
        <f t="shared" si="7"/>
        <v/>
      </c>
      <c r="P168" s="5" t="str">
        <f>EXE!G167</f>
        <v/>
      </c>
    </row>
    <row r="169" spans="3:16" ht="30" customHeight="1" thickTop="1" thickBot="1">
      <c r="C169" s="108"/>
      <c r="D169" s="58"/>
      <c r="E169" s="69"/>
      <c r="F169" s="69"/>
      <c r="G169" s="58"/>
      <c r="H169" s="31" t="str">
        <f>IF(G169="","",VLOOKUP(G169,CAD_f!$C$5:$G$104,2,FALSE))</f>
        <v/>
      </c>
      <c r="I169" s="56"/>
      <c r="J169" s="57"/>
      <c r="K169" s="67">
        <f t="shared" si="6"/>
        <v>0</v>
      </c>
      <c r="L169" s="56"/>
      <c r="M169" s="58"/>
      <c r="N169" s="75" t="str">
        <f t="shared" si="8"/>
        <v/>
      </c>
      <c r="O169" s="74" t="str">
        <f t="shared" si="7"/>
        <v/>
      </c>
      <c r="P169" s="5" t="str">
        <f>EXE!G168</f>
        <v/>
      </c>
    </row>
    <row r="170" spans="3:16" ht="30" customHeight="1" thickTop="1" thickBot="1">
      <c r="C170" s="108"/>
      <c r="D170" s="58"/>
      <c r="E170" s="69"/>
      <c r="F170" s="69"/>
      <c r="G170" s="58"/>
      <c r="H170" s="31" t="str">
        <f>IF(G170="","",VLOOKUP(G170,CAD_f!$C$5:$G$104,2,FALSE))</f>
        <v/>
      </c>
      <c r="I170" s="56"/>
      <c r="J170" s="57"/>
      <c r="K170" s="67">
        <f t="shared" si="6"/>
        <v>0</v>
      </c>
      <c r="L170" s="56"/>
      <c r="M170" s="58"/>
      <c r="N170" s="75" t="str">
        <f t="shared" si="8"/>
        <v/>
      </c>
      <c r="O170" s="74" t="str">
        <f t="shared" si="7"/>
        <v/>
      </c>
      <c r="P170" s="5" t="str">
        <f>EXE!G169</f>
        <v/>
      </c>
    </row>
    <row r="171" spans="3:16" ht="30" customHeight="1" thickTop="1" thickBot="1">
      <c r="C171" s="108"/>
      <c r="D171" s="58"/>
      <c r="E171" s="69"/>
      <c r="F171" s="69"/>
      <c r="G171" s="58"/>
      <c r="H171" s="31" t="str">
        <f>IF(G171="","",VLOOKUP(G171,CAD_f!$C$5:$G$104,2,FALSE))</f>
        <v/>
      </c>
      <c r="I171" s="56"/>
      <c r="J171" s="57"/>
      <c r="K171" s="67">
        <f t="shared" si="6"/>
        <v>0</v>
      </c>
      <c r="L171" s="56"/>
      <c r="M171" s="58"/>
      <c r="N171" s="75" t="str">
        <f t="shared" si="8"/>
        <v/>
      </c>
      <c r="O171" s="74" t="str">
        <f t="shared" si="7"/>
        <v/>
      </c>
      <c r="P171" s="5" t="str">
        <f>EXE!G170</f>
        <v/>
      </c>
    </row>
    <row r="172" spans="3:16" ht="30" customHeight="1" thickTop="1" thickBot="1">
      <c r="C172" s="108"/>
      <c r="D172" s="58"/>
      <c r="E172" s="69"/>
      <c r="F172" s="69"/>
      <c r="G172" s="58"/>
      <c r="H172" s="31" t="str">
        <f>IF(G172="","",VLOOKUP(G172,CAD_f!$C$5:$G$104,2,FALSE))</f>
        <v/>
      </c>
      <c r="I172" s="56"/>
      <c r="J172" s="57"/>
      <c r="K172" s="67">
        <f t="shared" si="6"/>
        <v>0</v>
      </c>
      <c r="L172" s="56"/>
      <c r="M172" s="58"/>
      <c r="N172" s="75" t="str">
        <f t="shared" si="8"/>
        <v/>
      </c>
      <c r="O172" s="74" t="str">
        <f t="shared" si="7"/>
        <v/>
      </c>
      <c r="P172" s="5" t="str">
        <f>EXE!G171</f>
        <v/>
      </c>
    </row>
    <row r="173" spans="3:16" ht="30" customHeight="1" thickTop="1" thickBot="1">
      <c r="C173" s="108"/>
      <c r="D173" s="58"/>
      <c r="E173" s="69"/>
      <c r="F173" s="69"/>
      <c r="G173" s="58"/>
      <c r="H173" s="31" t="str">
        <f>IF(G173="","",VLOOKUP(G173,CAD_f!$C$5:$G$104,2,FALSE))</f>
        <v/>
      </c>
      <c r="I173" s="56"/>
      <c r="J173" s="57"/>
      <c r="K173" s="67">
        <f t="shared" si="6"/>
        <v>0</v>
      </c>
      <c r="L173" s="56"/>
      <c r="M173" s="58"/>
      <c r="N173" s="75" t="str">
        <f t="shared" si="8"/>
        <v/>
      </c>
      <c r="O173" s="74" t="str">
        <f t="shared" si="7"/>
        <v/>
      </c>
      <c r="P173" s="5" t="str">
        <f>EXE!G172</f>
        <v/>
      </c>
    </row>
    <row r="174" spans="3:16" ht="30" customHeight="1" thickTop="1" thickBot="1">
      <c r="C174" s="108"/>
      <c r="D174" s="58"/>
      <c r="E174" s="69"/>
      <c r="F174" s="69"/>
      <c r="G174" s="58"/>
      <c r="H174" s="31" t="str">
        <f>IF(G174="","",VLOOKUP(G174,CAD_f!$C$5:$G$104,2,FALSE))</f>
        <v/>
      </c>
      <c r="I174" s="56"/>
      <c r="J174" s="57"/>
      <c r="K174" s="67">
        <f t="shared" si="6"/>
        <v>0</v>
      </c>
      <c r="L174" s="56"/>
      <c r="M174" s="58"/>
      <c r="N174" s="75" t="str">
        <f t="shared" si="8"/>
        <v/>
      </c>
      <c r="O174" s="74" t="str">
        <f t="shared" si="7"/>
        <v/>
      </c>
      <c r="P174" s="5" t="str">
        <f>EXE!G173</f>
        <v/>
      </c>
    </row>
    <row r="175" spans="3:16" ht="30" customHeight="1" thickTop="1" thickBot="1">
      <c r="C175" s="108"/>
      <c r="D175" s="58"/>
      <c r="E175" s="69"/>
      <c r="F175" s="69"/>
      <c r="G175" s="58"/>
      <c r="H175" s="31" t="str">
        <f>IF(G175="","",VLOOKUP(G175,CAD_f!$C$5:$G$104,2,FALSE))</f>
        <v/>
      </c>
      <c r="I175" s="56"/>
      <c r="J175" s="57"/>
      <c r="K175" s="67">
        <f t="shared" si="6"/>
        <v>0</v>
      </c>
      <c r="L175" s="56"/>
      <c r="M175" s="58"/>
      <c r="N175" s="75" t="str">
        <f t="shared" si="8"/>
        <v/>
      </c>
      <c r="O175" s="74" t="str">
        <f t="shared" si="7"/>
        <v/>
      </c>
      <c r="P175" s="5" t="str">
        <f>EXE!G174</f>
        <v/>
      </c>
    </row>
    <row r="176" spans="3:16" ht="30" customHeight="1" thickTop="1" thickBot="1">
      <c r="C176" s="108"/>
      <c r="D176" s="58"/>
      <c r="E176" s="69"/>
      <c r="F176" s="69"/>
      <c r="G176" s="58"/>
      <c r="H176" s="31" t="str">
        <f>IF(G176="","",VLOOKUP(G176,CAD_f!$C$5:$G$104,2,FALSE))</f>
        <v/>
      </c>
      <c r="I176" s="56"/>
      <c r="J176" s="57"/>
      <c r="K176" s="67">
        <f t="shared" si="6"/>
        <v>0</v>
      </c>
      <c r="L176" s="56"/>
      <c r="M176" s="58"/>
      <c r="N176" s="75" t="str">
        <f t="shared" si="8"/>
        <v/>
      </c>
      <c r="O176" s="74" t="str">
        <f t="shared" si="7"/>
        <v/>
      </c>
      <c r="P176" s="5" t="str">
        <f>EXE!G175</f>
        <v/>
      </c>
    </row>
    <row r="177" spans="3:16" ht="30" customHeight="1" thickTop="1" thickBot="1">
      <c r="C177" s="108"/>
      <c r="D177" s="58"/>
      <c r="E177" s="69"/>
      <c r="F177" s="69"/>
      <c r="G177" s="58"/>
      <c r="H177" s="31" t="str">
        <f>IF(G177="","",VLOOKUP(G177,CAD_f!$C$5:$G$104,2,FALSE))</f>
        <v/>
      </c>
      <c r="I177" s="56"/>
      <c r="J177" s="57"/>
      <c r="K177" s="67">
        <f t="shared" si="6"/>
        <v>0</v>
      </c>
      <c r="L177" s="56"/>
      <c r="M177" s="58"/>
      <c r="N177" s="75" t="str">
        <f t="shared" si="8"/>
        <v/>
      </c>
      <c r="O177" s="74" t="str">
        <f t="shared" si="7"/>
        <v/>
      </c>
      <c r="P177" s="5" t="str">
        <f>EXE!G176</f>
        <v/>
      </c>
    </row>
    <row r="178" spans="3:16" ht="30" customHeight="1" thickTop="1" thickBot="1">
      <c r="C178" s="108"/>
      <c r="D178" s="58"/>
      <c r="E178" s="69"/>
      <c r="F178" s="69"/>
      <c r="G178" s="58"/>
      <c r="H178" s="31" t="str">
        <f>IF(G178="","",VLOOKUP(G178,CAD_f!$C$5:$G$104,2,FALSE))</f>
        <v/>
      </c>
      <c r="I178" s="56"/>
      <c r="J178" s="57"/>
      <c r="K178" s="67">
        <f t="shared" si="6"/>
        <v>0</v>
      </c>
      <c r="L178" s="56"/>
      <c r="M178" s="58"/>
      <c r="N178" s="75" t="str">
        <f t="shared" si="8"/>
        <v/>
      </c>
      <c r="O178" s="74" t="str">
        <f t="shared" si="7"/>
        <v/>
      </c>
      <c r="P178" s="5" t="str">
        <f>EXE!G177</f>
        <v/>
      </c>
    </row>
    <row r="179" spans="3:16" ht="30" customHeight="1" thickTop="1" thickBot="1">
      <c r="C179" s="108"/>
      <c r="D179" s="58"/>
      <c r="E179" s="69"/>
      <c r="F179" s="69"/>
      <c r="G179" s="58"/>
      <c r="H179" s="31" t="str">
        <f>IF(G179="","",VLOOKUP(G179,CAD_f!$C$5:$G$104,2,FALSE))</f>
        <v/>
      </c>
      <c r="I179" s="56"/>
      <c r="J179" s="57"/>
      <c r="K179" s="67">
        <f t="shared" si="6"/>
        <v>0</v>
      </c>
      <c r="L179" s="56"/>
      <c r="M179" s="58"/>
      <c r="N179" s="75" t="str">
        <f t="shared" si="8"/>
        <v/>
      </c>
      <c r="O179" s="74" t="str">
        <f t="shared" si="7"/>
        <v/>
      </c>
      <c r="P179" s="5" t="str">
        <f>EXE!G178</f>
        <v/>
      </c>
    </row>
    <row r="180" spans="3:16" ht="30" customHeight="1" thickTop="1" thickBot="1">
      <c r="C180" s="108"/>
      <c r="D180" s="58"/>
      <c r="E180" s="69"/>
      <c r="F180" s="69"/>
      <c r="G180" s="58"/>
      <c r="H180" s="31" t="str">
        <f>IF(G180="","",VLOOKUP(G180,CAD_f!$C$5:$G$104,2,FALSE))</f>
        <v/>
      </c>
      <c r="I180" s="56"/>
      <c r="J180" s="57"/>
      <c r="K180" s="67">
        <f t="shared" si="6"/>
        <v>0</v>
      </c>
      <c r="L180" s="56"/>
      <c r="M180" s="58"/>
      <c r="N180" s="75" t="str">
        <f t="shared" si="8"/>
        <v/>
      </c>
      <c r="O180" s="74" t="str">
        <f t="shared" si="7"/>
        <v/>
      </c>
      <c r="P180" s="5" t="str">
        <f>EXE!G179</f>
        <v/>
      </c>
    </row>
    <row r="181" spans="3:16" ht="30" customHeight="1" thickTop="1" thickBot="1">
      <c r="C181" s="108"/>
      <c r="D181" s="58"/>
      <c r="E181" s="69"/>
      <c r="F181" s="69"/>
      <c r="G181" s="58"/>
      <c r="H181" s="31" t="str">
        <f>IF(G181="","",VLOOKUP(G181,CAD_f!$C$5:$G$104,2,FALSE))</f>
        <v/>
      </c>
      <c r="I181" s="56"/>
      <c r="J181" s="57"/>
      <c r="K181" s="67">
        <f t="shared" si="6"/>
        <v>0</v>
      </c>
      <c r="L181" s="56"/>
      <c r="M181" s="58"/>
      <c r="N181" s="75" t="str">
        <f t="shared" si="8"/>
        <v/>
      </c>
      <c r="O181" s="74" t="str">
        <f t="shared" si="7"/>
        <v/>
      </c>
      <c r="P181" s="5" t="str">
        <f>EXE!G180</f>
        <v/>
      </c>
    </row>
    <row r="182" spans="3:16" ht="30" customHeight="1" thickTop="1" thickBot="1">
      <c r="C182" s="108"/>
      <c r="D182" s="58"/>
      <c r="E182" s="69"/>
      <c r="F182" s="69"/>
      <c r="G182" s="58"/>
      <c r="H182" s="31" t="str">
        <f>IF(G182="","",VLOOKUP(G182,CAD_f!$C$5:$G$104,2,FALSE))</f>
        <v/>
      </c>
      <c r="I182" s="56"/>
      <c r="J182" s="57"/>
      <c r="K182" s="67">
        <f t="shared" si="6"/>
        <v>0</v>
      </c>
      <c r="L182" s="56"/>
      <c r="M182" s="58"/>
      <c r="N182" s="75" t="str">
        <f t="shared" si="8"/>
        <v/>
      </c>
      <c r="O182" s="74" t="str">
        <f t="shared" si="7"/>
        <v/>
      </c>
      <c r="P182" s="5" t="str">
        <f>EXE!G181</f>
        <v/>
      </c>
    </row>
    <row r="183" spans="3:16" ht="30" customHeight="1" thickTop="1" thickBot="1">
      <c r="C183" s="108"/>
      <c r="D183" s="58"/>
      <c r="E183" s="69"/>
      <c r="F183" s="69"/>
      <c r="G183" s="58"/>
      <c r="H183" s="31" t="str">
        <f>IF(G183="","",VLOOKUP(G183,CAD_f!$C$5:$G$104,2,FALSE))</f>
        <v/>
      </c>
      <c r="I183" s="56"/>
      <c r="J183" s="57"/>
      <c r="K183" s="67">
        <f t="shared" si="6"/>
        <v>0</v>
      </c>
      <c r="L183" s="56"/>
      <c r="M183" s="58"/>
      <c r="N183" s="75" t="str">
        <f t="shared" si="8"/>
        <v/>
      </c>
      <c r="O183" s="74" t="str">
        <f t="shared" si="7"/>
        <v/>
      </c>
      <c r="P183" s="5" t="str">
        <f>EXE!G182</f>
        <v/>
      </c>
    </row>
    <row r="184" spans="3:16" ht="30" customHeight="1" thickTop="1" thickBot="1">
      <c r="C184" s="108"/>
      <c r="D184" s="58"/>
      <c r="E184" s="69"/>
      <c r="F184" s="69"/>
      <c r="G184" s="58"/>
      <c r="H184" s="31" t="str">
        <f>IF(G184="","",VLOOKUP(G184,CAD_f!$C$5:$G$104,2,FALSE))</f>
        <v/>
      </c>
      <c r="I184" s="56"/>
      <c r="J184" s="57"/>
      <c r="K184" s="67">
        <f t="shared" si="6"/>
        <v>0</v>
      </c>
      <c r="L184" s="56"/>
      <c r="M184" s="58"/>
      <c r="N184" s="75" t="str">
        <f t="shared" si="8"/>
        <v/>
      </c>
      <c r="O184" s="74" t="str">
        <f t="shared" si="7"/>
        <v/>
      </c>
      <c r="P184" s="5" t="str">
        <f>EXE!G183</f>
        <v/>
      </c>
    </row>
    <row r="185" spans="3:16" ht="30" customHeight="1" thickTop="1" thickBot="1">
      <c r="C185" s="108"/>
      <c r="D185" s="58"/>
      <c r="E185" s="69"/>
      <c r="F185" s="69"/>
      <c r="G185" s="58"/>
      <c r="H185" s="31" t="str">
        <f>IF(G185="","",VLOOKUP(G185,CAD_f!$C$5:$G$104,2,FALSE))</f>
        <v/>
      </c>
      <c r="I185" s="56"/>
      <c r="J185" s="57"/>
      <c r="K185" s="67">
        <f t="shared" si="6"/>
        <v>0</v>
      </c>
      <c r="L185" s="56"/>
      <c r="M185" s="58"/>
      <c r="N185" s="75" t="str">
        <f t="shared" si="8"/>
        <v/>
      </c>
      <c r="O185" s="74" t="str">
        <f t="shared" si="7"/>
        <v/>
      </c>
      <c r="P185" s="5" t="str">
        <f>EXE!G184</f>
        <v/>
      </c>
    </row>
    <row r="186" spans="3:16" ht="30" customHeight="1" thickTop="1" thickBot="1">
      <c r="C186" s="108"/>
      <c r="D186" s="58"/>
      <c r="E186" s="69"/>
      <c r="F186" s="69"/>
      <c r="G186" s="58"/>
      <c r="H186" s="31" t="str">
        <f>IF(G186="","",VLOOKUP(G186,CAD_f!$C$5:$G$104,2,FALSE))</f>
        <v/>
      </c>
      <c r="I186" s="56"/>
      <c r="J186" s="57"/>
      <c r="K186" s="67">
        <f t="shared" si="6"/>
        <v>0</v>
      </c>
      <c r="L186" s="56"/>
      <c r="M186" s="58"/>
      <c r="N186" s="75" t="str">
        <f t="shared" si="8"/>
        <v/>
      </c>
      <c r="O186" s="74" t="str">
        <f t="shared" si="7"/>
        <v/>
      </c>
      <c r="P186" s="5" t="str">
        <f>EXE!G185</f>
        <v/>
      </c>
    </row>
    <row r="187" spans="3:16" ht="30" customHeight="1" thickTop="1" thickBot="1">
      <c r="C187" s="108"/>
      <c r="D187" s="58"/>
      <c r="E187" s="69"/>
      <c r="F187" s="69"/>
      <c r="G187" s="58"/>
      <c r="H187" s="31" t="str">
        <f>IF(G187="","",VLOOKUP(G187,CAD_f!$C$5:$G$104,2,FALSE))</f>
        <v/>
      </c>
      <c r="I187" s="56"/>
      <c r="J187" s="57"/>
      <c r="K187" s="67">
        <f t="shared" si="6"/>
        <v>0</v>
      </c>
      <c r="L187" s="56"/>
      <c r="M187" s="58"/>
      <c r="N187" s="75" t="str">
        <f t="shared" si="8"/>
        <v/>
      </c>
      <c r="O187" s="74" t="str">
        <f t="shared" si="7"/>
        <v/>
      </c>
      <c r="P187" s="5" t="str">
        <f>EXE!G186</f>
        <v/>
      </c>
    </row>
    <row r="188" spans="3:16" ht="30" customHeight="1" thickTop="1" thickBot="1">
      <c r="C188" s="108"/>
      <c r="D188" s="58"/>
      <c r="E188" s="69"/>
      <c r="F188" s="69"/>
      <c r="G188" s="58"/>
      <c r="H188" s="31" t="str">
        <f>IF(G188="","",VLOOKUP(G188,CAD_f!$C$5:$G$104,2,FALSE))</f>
        <v/>
      </c>
      <c r="I188" s="56"/>
      <c r="J188" s="57"/>
      <c r="K188" s="67">
        <f t="shared" si="6"/>
        <v>0</v>
      </c>
      <c r="L188" s="56"/>
      <c r="M188" s="58"/>
      <c r="N188" s="75" t="str">
        <f t="shared" si="8"/>
        <v/>
      </c>
      <c r="O188" s="74" t="str">
        <f t="shared" si="7"/>
        <v/>
      </c>
      <c r="P188" s="5" t="str">
        <f>EXE!G187</f>
        <v/>
      </c>
    </row>
    <row r="189" spans="3:16" ht="30" customHeight="1" thickTop="1" thickBot="1">
      <c r="C189" s="108"/>
      <c r="D189" s="58"/>
      <c r="E189" s="69"/>
      <c r="F189" s="69"/>
      <c r="G189" s="58"/>
      <c r="H189" s="31" t="str">
        <f>IF(G189="","",VLOOKUP(G189,CAD_f!$C$5:$G$104,2,FALSE))</f>
        <v/>
      </c>
      <c r="I189" s="56"/>
      <c r="J189" s="57"/>
      <c r="K189" s="67">
        <f t="shared" si="6"/>
        <v>0</v>
      </c>
      <c r="L189" s="56"/>
      <c r="M189" s="58"/>
      <c r="N189" s="75" t="str">
        <f t="shared" si="8"/>
        <v/>
      </c>
      <c r="O189" s="74" t="str">
        <f t="shared" si="7"/>
        <v/>
      </c>
      <c r="P189" s="5" t="str">
        <f>EXE!G188</f>
        <v/>
      </c>
    </row>
    <row r="190" spans="3:16" ht="30" customHeight="1" thickTop="1" thickBot="1">
      <c r="C190" s="108"/>
      <c r="D190" s="58"/>
      <c r="E190" s="69"/>
      <c r="F190" s="69"/>
      <c r="G190" s="58"/>
      <c r="H190" s="31" t="str">
        <f>IF(G190="","",VLOOKUP(G190,CAD_f!$C$5:$G$104,2,FALSE))</f>
        <v/>
      </c>
      <c r="I190" s="56"/>
      <c r="J190" s="57"/>
      <c r="K190" s="67">
        <f t="shared" si="6"/>
        <v>0</v>
      </c>
      <c r="L190" s="56"/>
      <c r="M190" s="58"/>
      <c r="N190" s="75" t="str">
        <f t="shared" si="8"/>
        <v/>
      </c>
      <c r="O190" s="74" t="str">
        <f t="shared" si="7"/>
        <v/>
      </c>
      <c r="P190" s="5" t="str">
        <f>EXE!G189</f>
        <v/>
      </c>
    </row>
    <row r="191" spans="3:16" ht="30" customHeight="1" thickTop="1" thickBot="1">
      <c r="C191" s="108"/>
      <c r="D191" s="58"/>
      <c r="E191" s="69"/>
      <c r="F191" s="69"/>
      <c r="G191" s="58"/>
      <c r="H191" s="31" t="str">
        <f>IF(G191="","",VLOOKUP(G191,CAD_f!$C$5:$G$104,2,FALSE))</f>
        <v/>
      </c>
      <c r="I191" s="56"/>
      <c r="J191" s="57"/>
      <c r="K191" s="67">
        <f t="shared" si="6"/>
        <v>0</v>
      </c>
      <c r="L191" s="56"/>
      <c r="M191" s="58"/>
      <c r="N191" s="75" t="str">
        <f t="shared" si="8"/>
        <v/>
      </c>
      <c r="O191" s="74" t="str">
        <f t="shared" si="7"/>
        <v/>
      </c>
      <c r="P191" s="5" t="str">
        <f>EXE!G190</f>
        <v/>
      </c>
    </row>
    <row r="192" spans="3:16" ht="30" customHeight="1" thickTop="1" thickBot="1">
      <c r="C192" s="108"/>
      <c r="D192" s="58"/>
      <c r="E192" s="69"/>
      <c r="F192" s="69"/>
      <c r="G192" s="58"/>
      <c r="H192" s="31" t="str">
        <f>IF(G192="","",VLOOKUP(G192,CAD_f!$C$5:$G$104,2,FALSE))</f>
        <v/>
      </c>
      <c r="I192" s="56"/>
      <c r="J192" s="57"/>
      <c r="K192" s="67">
        <f t="shared" si="6"/>
        <v>0</v>
      </c>
      <c r="L192" s="56"/>
      <c r="M192" s="58"/>
      <c r="N192" s="75" t="str">
        <f t="shared" si="8"/>
        <v/>
      </c>
      <c r="O192" s="74" t="str">
        <f t="shared" si="7"/>
        <v/>
      </c>
      <c r="P192" s="5" t="str">
        <f>EXE!G191</f>
        <v/>
      </c>
    </row>
    <row r="193" spans="3:16" ht="30" customHeight="1" thickTop="1" thickBot="1">
      <c r="C193" s="108"/>
      <c r="D193" s="58"/>
      <c r="E193" s="69"/>
      <c r="F193" s="69"/>
      <c r="G193" s="58"/>
      <c r="H193" s="31" t="str">
        <f>IF(G193="","",VLOOKUP(G193,CAD_f!$C$5:$G$104,2,FALSE))</f>
        <v/>
      </c>
      <c r="I193" s="56"/>
      <c r="J193" s="57"/>
      <c r="K193" s="67">
        <f t="shared" si="6"/>
        <v>0</v>
      </c>
      <c r="L193" s="56"/>
      <c r="M193" s="58"/>
      <c r="N193" s="75" t="str">
        <f t="shared" si="8"/>
        <v/>
      </c>
      <c r="O193" s="74" t="str">
        <f t="shared" si="7"/>
        <v/>
      </c>
      <c r="P193" s="5" t="str">
        <f>EXE!G192</f>
        <v/>
      </c>
    </row>
    <row r="194" spans="3:16" ht="30" customHeight="1" thickTop="1" thickBot="1">
      <c r="C194" s="108"/>
      <c r="D194" s="58"/>
      <c r="E194" s="69"/>
      <c r="F194" s="69"/>
      <c r="G194" s="58"/>
      <c r="H194" s="31" t="str">
        <f>IF(G194="","",VLOOKUP(G194,CAD_f!$C$5:$G$104,2,FALSE))</f>
        <v/>
      </c>
      <c r="I194" s="56"/>
      <c r="J194" s="57"/>
      <c r="K194" s="67">
        <f t="shared" si="6"/>
        <v>0</v>
      </c>
      <c r="L194" s="56"/>
      <c r="M194" s="58"/>
      <c r="N194" s="75" t="str">
        <f t="shared" si="8"/>
        <v/>
      </c>
      <c r="O194" s="74" t="str">
        <f t="shared" si="7"/>
        <v/>
      </c>
      <c r="P194" s="5" t="str">
        <f>EXE!G193</f>
        <v/>
      </c>
    </row>
    <row r="195" spans="3:16" ht="30" customHeight="1" thickTop="1" thickBot="1">
      <c r="C195" s="108"/>
      <c r="D195" s="58"/>
      <c r="E195" s="69"/>
      <c r="F195" s="69"/>
      <c r="G195" s="58"/>
      <c r="H195" s="31" t="str">
        <f>IF(G195="","",VLOOKUP(G195,CAD_f!$C$5:$G$104,2,FALSE))</f>
        <v/>
      </c>
      <c r="I195" s="56"/>
      <c r="J195" s="57"/>
      <c r="K195" s="67">
        <f t="shared" si="6"/>
        <v>0</v>
      </c>
      <c r="L195" s="56"/>
      <c r="M195" s="58"/>
      <c r="N195" s="75" t="str">
        <f t="shared" si="8"/>
        <v/>
      </c>
      <c r="O195" s="74" t="str">
        <f t="shared" si="7"/>
        <v/>
      </c>
      <c r="P195" s="5" t="str">
        <f>EXE!G194</f>
        <v/>
      </c>
    </row>
    <row r="196" spans="3:16" ht="30" customHeight="1" thickTop="1" thickBot="1">
      <c r="C196" s="108"/>
      <c r="D196" s="58"/>
      <c r="E196" s="69"/>
      <c r="F196" s="69"/>
      <c r="G196" s="58"/>
      <c r="H196" s="31" t="str">
        <f>IF(G196="","",VLOOKUP(G196,CAD_f!$C$5:$G$104,2,FALSE))</f>
        <v/>
      </c>
      <c r="I196" s="56"/>
      <c r="J196" s="57"/>
      <c r="K196" s="67">
        <f t="shared" si="6"/>
        <v>0</v>
      </c>
      <c r="L196" s="56"/>
      <c r="M196" s="58"/>
      <c r="N196" s="75" t="str">
        <f t="shared" si="8"/>
        <v/>
      </c>
      <c r="O196" s="74" t="str">
        <f t="shared" si="7"/>
        <v/>
      </c>
      <c r="P196" s="5" t="str">
        <f>EXE!G195</f>
        <v/>
      </c>
    </row>
    <row r="197" spans="3:16" ht="30" customHeight="1" thickTop="1" thickBot="1">
      <c r="C197" s="108"/>
      <c r="D197" s="58"/>
      <c r="E197" s="69"/>
      <c r="F197" s="69"/>
      <c r="G197" s="58"/>
      <c r="H197" s="31" t="str">
        <f>IF(G197="","",VLOOKUP(G197,CAD_f!$C$5:$G$104,2,FALSE))</f>
        <v/>
      </c>
      <c r="I197" s="56"/>
      <c r="J197" s="57"/>
      <c r="K197" s="67">
        <f t="shared" si="6"/>
        <v>0</v>
      </c>
      <c r="L197" s="56"/>
      <c r="M197" s="58"/>
      <c r="N197" s="75" t="str">
        <f t="shared" si="8"/>
        <v/>
      </c>
      <c r="O197" s="74" t="str">
        <f t="shared" si="7"/>
        <v/>
      </c>
      <c r="P197" s="5" t="str">
        <f>EXE!G196</f>
        <v/>
      </c>
    </row>
    <row r="198" spans="3:16" ht="30" customHeight="1" thickTop="1" thickBot="1">
      <c r="C198" s="108"/>
      <c r="D198" s="58"/>
      <c r="E198" s="69"/>
      <c r="F198" s="69"/>
      <c r="G198" s="58"/>
      <c r="H198" s="31" t="str">
        <f>IF(G198="","",VLOOKUP(G198,CAD_f!$C$5:$G$104,2,FALSE))</f>
        <v/>
      </c>
      <c r="I198" s="56"/>
      <c r="J198" s="57"/>
      <c r="K198" s="67">
        <f t="shared" ref="K198:K261" si="9">I198+J198</f>
        <v>0</v>
      </c>
      <c r="L198" s="56"/>
      <c r="M198" s="58"/>
      <c r="N198" s="75" t="str">
        <f t="shared" si="8"/>
        <v/>
      </c>
      <c r="O198" s="74" t="str">
        <f t="shared" ref="O198:O261" si="10">IF(L198=0,"",MONTH(L198))</f>
        <v/>
      </c>
      <c r="P198" s="5" t="str">
        <f>EXE!G197</f>
        <v/>
      </c>
    </row>
    <row r="199" spans="3:16" ht="30" customHeight="1" thickTop="1" thickBot="1">
      <c r="C199" s="108"/>
      <c r="D199" s="58"/>
      <c r="E199" s="69"/>
      <c r="F199" s="69"/>
      <c r="G199" s="58"/>
      <c r="H199" s="31" t="str">
        <f>IF(G199="","",VLOOKUP(G199,CAD_f!$C$5:$G$104,2,FALSE))</f>
        <v/>
      </c>
      <c r="I199" s="56"/>
      <c r="J199" s="57"/>
      <c r="K199" s="67">
        <f t="shared" si="9"/>
        <v>0</v>
      </c>
      <c r="L199" s="56"/>
      <c r="M199" s="58"/>
      <c r="N199" s="75" t="str">
        <f t="shared" ref="N199:N262" si="11">IF(I199=0,"",MONTH(I199))</f>
        <v/>
      </c>
      <c r="O199" s="74" t="str">
        <f t="shared" si="10"/>
        <v/>
      </c>
      <c r="P199" s="5" t="str">
        <f>EXE!G198</f>
        <v/>
      </c>
    </row>
    <row r="200" spans="3:16" ht="30" customHeight="1" thickTop="1" thickBot="1">
      <c r="C200" s="108"/>
      <c r="D200" s="58"/>
      <c r="E200" s="69"/>
      <c r="F200" s="69"/>
      <c r="G200" s="58"/>
      <c r="H200" s="31" t="str">
        <f>IF(G200="","",VLOOKUP(G200,CAD_f!$C$5:$G$104,2,FALSE))</f>
        <v/>
      </c>
      <c r="I200" s="56"/>
      <c r="J200" s="57"/>
      <c r="K200" s="67">
        <f t="shared" si="9"/>
        <v>0</v>
      </c>
      <c r="L200" s="56"/>
      <c r="M200" s="58"/>
      <c r="N200" s="75" t="str">
        <f t="shared" si="11"/>
        <v/>
      </c>
      <c r="O200" s="74" t="str">
        <f t="shared" si="10"/>
        <v/>
      </c>
      <c r="P200" s="5" t="str">
        <f>EXE!G199</f>
        <v/>
      </c>
    </row>
    <row r="201" spans="3:16" ht="30" customHeight="1" thickTop="1" thickBot="1">
      <c r="C201" s="108"/>
      <c r="D201" s="58"/>
      <c r="E201" s="69"/>
      <c r="F201" s="69"/>
      <c r="G201" s="58"/>
      <c r="H201" s="31" t="str">
        <f>IF(G201="","",VLOOKUP(G201,CAD_f!$C$5:$G$104,2,FALSE))</f>
        <v/>
      </c>
      <c r="I201" s="56"/>
      <c r="J201" s="57"/>
      <c r="K201" s="67">
        <f t="shared" si="9"/>
        <v>0</v>
      </c>
      <c r="L201" s="56"/>
      <c r="M201" s="58"/>
      <c r="N201" s="75" t="str">
        <f t="shared" si="11"/>
        <v/>
      </c>
      <c r="O201" s="74" t="str">
        <f t="shared" si="10"/>
        <v/>
      </c>
      <c r="P201" s="5" t="str">
        <f>EXE!G200</f>
        <v/>
      </c>
    </row>
    <row r="202" spans="3:16" ht="30" customHeight="1" thickTop="1" thickBot="1">
      <c r="C202" s="108"/>
      <c r="D202" s="58"/>
      <c r="E202" s="69"/>
      <c r="F202" s="69"/>
      <c r="G202" s="58"/>
      <c r="H202" s="31" t="str">
        <f>IF(G202="","",VLOOKUP(G202,CAD_f!$C$5:$G$104,2,FALSE))</f>
        <v/>
      </c>
      <c r="I202" s="56"/>
      <c r="J202" s="57"/>
      <c r="K202" s="67">
        <f t="shared" si="9"/>
        <v>0</v>
      </c>
      <c r="L202" s="56"/>
      <c r="M202" s="58"/>
      <c r="N202" s="75" t="str">
        <f t="shared" si="11"/>
        <v/>
      </c>
      <c r="O202" s="74" t="str">
        <f t="shared" si="10"/>
        <v/>
      </c>
      <c r="P202" s="5" t="str">
        <f>EXE!G201</f>
        <v/>
      </c>
    </row>
    <row r="203" spans="3:16" ht="30" customHeight="1" thickTop="1" thickBot="1">
      <c r="C203" s="108"/>
      <c r="D203" s="58"/>
      <c r="E203" s="69"/>
      <c r="F203" s="69"/>
      <c r="G203" s="58"/>
      <c r="H203" s="31" t="str">
        <f>IF(G203="","",VLOOKUP(G203,CAD_f!$C$5:$G$104,2,FALSE))</f>
        <v/>
      </c>
      <c r="I203" s="56"/>
      <c r="J203" s="57"/>
      <c r="K203" s="67">
        <f t="shared" si="9"/>
        <v>0</v>
      </c>
      <c r="L203" s="56"/>
      <c r="M203" s="58"/>
      <c r="N203" s="75" t="str">
        <f t="shared" si="11"/>
        <v/>
      </c>
      <c r="O203" s="74" t="str">
        <f t="shared" si="10"/>
        <v/>
      </c>
      <c r="P203" s="5" t="str">
        <f>EXE!G202</f>
        <v/>
      </c>
    </row>
    <row r="204" spans="3:16" ht="30" customHeight="1" thickTop="1" thickBot="1">
      <c r="C204" s="108"/>
      <c r="D204" s="58"/>
      <c r="E204" s="69"/>
      <c r="F204" s="69"/>
      <c r="G204" s="58"/>
      <c r="H204" s="31" t="str">
        <f>IF(G204="","",VLOOKUP(G204,CAD_f!$C$5:$G$104,2,FALSE))</f>
        <v/>
      </c>
      <c r="I204" s="56"/>
      <c r="J204" s="57"/>
      <c r="K204" s="67">
        <f t="shared" si="9"/>
        <v>0</v>
      </c>
      <c r="L204" s="56"/>
      <c r="M204" s="58"/>
      <c r="N204" s="75" t="str">
        <f t="shared" si="11"/>
        <v/>
      </c>
      <c r="O204" s="74" t="str">
        <f t="shared" si="10"/>
        <v/>
      </c>
      <c r="P204" s="5" t="str">
        <f>EXE!G203</f>
        <v/>
      </c>
    </row>
    <row r="205" spans="3:16" ht="30" customHeight="1" thickTop="1" thickBot="1">
      <c r="C205" s="108"/>
      <c r="D205" s="58"/>
      <c r="E205" s="69"/>
      <c r="F205" s="69"/>
      <c r="G205" s="58"/>
      <c r="H205" s="31" t="str">
        <f>IF(G205="","",VLOOKUP(G205,CAD_f!$C$5:$G$104,2,FALSE))</f>
        <v/>
      </c>
      <c r="I205" s="56"/>
      <c r="J205" s="57"/>
      <c r="K205" s="67">
        <f t="shared" si="9"/>
        <v>0</v>
      </c>
      <c r="L205" s="56"/>
      <c r="M205" s="58"/>
      <c r="N205" s="75" t="str">
        <f t="shared" si="11"/>
        <v/>
      </c>
      <c r="O205" s="74" t="str">
        <f t="shared" si="10"/>
        <v/>
      </c>
      <c r="P205" s="5" t="str">
        <f>EXE!G204</f>
        <v/>
      </c>
    </row>
    <row r="206" spans="3:16" ht="30" customHeight="1" thickTop="1" thickBot="1">
      <c r="C206" s="108"/>
      <c r="D206" s="58"/>
      <c r="E206" s="69"/>
      <c r="F206" s="69"/>
      <c r="G206" s="58"/>
      <c r="H206" s="31" t="str">
        <f>IF(G206="","",VLOOKUP(G206,CAD_f!$C$5:$G$104,2,FALSE))</f>
        <v/>
      </c>
      <c r="I206" s="56"/>
      <c r="J206" s="57"/>
      <c r="K206" s="67">
        <f t="shared" si="9"/>
        <v>0</v>
      </c>
      <c r="L206" s="56"/>
      <c r="M206" s="58"/>
      <c r="N206" s="75" t="str">
        <f t="shared" si="11"/>
        <v/>
      </c>
      <c r="O206" s="74" t="str">
        <f t="shared" si="10"/>
        <v/>
      </c>
      <c r="P206" s="5" t="str">
        <f>EXE!G205</f>
        <v/>
      </c>
    </row>
    <row r="207" spans="3:16" ht="30" customHeight="1" thickTop="1" thickBot="1">
      <c r="C207" s="108"/>
      <c r="D207" s="58"/>
      <c r="E207" s="69"/>
      <c r="F207" s="69"/>
      <c r="G207" s="58"/>
      <c r="H207" s="31" t="str">
        <f>IF(G207="","",VLOOKUP(G207,CAD_f!$C$5:$G$104,2,FALSE))</f>
        <v/>
      </c>
      <c r="I207" s="56"/>
      <c r="J207" s="57"/>
      <c r="K207" s="67">
        <f t="shared" si="9"/>
        <v>0</v>
      </c>
      <c r="L207" s="56"/>
      <c r="M207" s="58"/>
      <c r="N207" s="75" t="str">
        <f t="shared" si="11"/>
        <v/>
      </c>
      <c r="O207" s="74" t="str">
        <f t="shared" si="10"/>
        <v/>
      </c>
      <c r="P207" s="5" t="str">
        <f>EXE!G206</f>
        <v/>
      </c>
    </row>
    <row r="208" spans="3:16" ht="30" customHeight="1" thickTop="1" thickBot="1">
      <c r="C208" s="108"/>
      <c r="D208" s="58"/>
      <c r="E208" s="69"/>
      <c r="F208" s="69"/>
      <c r="G208" s="58"/>
      <c r="H208" s="31" t="str">
        <f>IF(G208="","",VLOOKUP(G208,CAD_f!$C$5:$G$104,2,FALSE))</f>
        <v/>
      </c>
      <c r="I208" s="56"/>
      <c r="J208" s="57"/>
      <c r="K208" s="67">
        <f t="shared" si="9"/>
        <v>0</v>
      </c>
      <c r="L208" s="56"/>
      <c r="M208" s="58"/>
      <c r="N208" s="75" t="str">
        <f t="shared" si="11"/>
        <v/>
      </c>
      <c r="O208" s="74" t="str">
        <f t="shared" si="10"/>
        <v/>
      </c>
      <c r="P208" s="5" t="str">
        <f>EXE!G207</f>
        <v/>
      </c>
    </row>
    <row r="209" spans="3:16" ht="30" customHeight="1" thickTop="1" thickBot="1">
      <c r="C209" s="108"/>
      <c r="D209" s="58"/>
      <c r="E209" s="69"/>
      <c r="F209" s="69"/>
      <c r="G209" s="58"/>
      <c r="H209" s="31" t="str">
        <f>IF(G209="","",VLOOKUP(G209,CAD_f!$C$5:$G$104,2,FALSE))</f>
        <v/>
      </c>
      <c r="I209" s="56"/>
      <c r="J209" s="57"/>
      <c r="K209" s="67">
        <f t="shared" si="9"/>
        <v>0</v>
      </c>
      <c r="L209" s="56"/>
      <c r="M209" s="58"/>
      <c r="N209" s="75" t="str">
        <f t="shared" si="11"/>
        <v/>
      </c>
      <c r="O209" s="74" t="str">
        <f t="shared" si="10"/>
        <v/>
      </c>
      <c r="P209" s="5" t="str">
        <f>EXE!G208</f>
        <v/>
      </c>
    </row>
    <row r="210" spans="3:16" ht="30" customHeight="1" thickTop="1" thickBot="1">
      <c r="C210" s="108"/>
      <c r="D210" s="58"/>
      <c r="E210" s="69"/>
      <c r="F210" s="69"/>
      <c r="G210" s="58"/>
      <c r="H210" s="31" t="str">
        <f>IF(G210="","",VLOOKUP(G210,CAD_f!$C$5:$G$104,2,FALSE))</f>
        <v/>
      </c>
      <c r="I210" s="56"/>
      <c r="J210" s="57"/>
      <c r="K210" s="67">
        <f t="shared" si="9"/>
        <v>0</v>
      </c>
      <c r="L210" s="56"/>
      <c r="M210" s="58"/>
      <c r="N210" s="75" t="str">
        <f t="shared" si="11"/>
        <v/>
      </c>
      <c r="O210" s="74" t="str">
        <f t="shared" si="10"/>
        <v/>
      </c>
      <c r="P210" s="5" t="str">
        <f>EXE!G209</f>
        <v/>
      </c>
    </row>
    <row r="211" spans="3:16" ht="30" customHeight="1" thickTop="1" thickBot="1">
      <c r="C211" s="108"/>
      <c r="D211" s="58"/>
      <c r="E211" s="69"/>
      <c r="F211" s="69"/>
      <c r="G211" s="58"/>
      <c r="H211" s="31" t="str">
        <f>IF(G211="","",VLOOKUP(G211,CAD_f!$C$5:$G$104,2,FALSE))</f>
        <v/>
      </c>
      <c r="I211" s="56"/>
      <c r="J211" s="57"/>
      <c r="K211" s="67">
        <f t="shared" si="9"/>
        <v>0</v>
      </c>
      <c r="L211" s="56"/>
      <c r="M211" s="58"/>
      <c r="N211" s="75" t="str">
        <f t="shared" si="11"/>
        <v/>
      </c>
      <c r="O211" s="74" t="str">
        <f t="shared" si="10"/>
        <v/>
      </c>
      <c r="P211" s="5" t="str">
        <f>EXE!G210</f>
        <v/>
      </c>
    </row>
    <row r="212" spans="3:16" ht="30" customHeight="1" thickTop="1" thickBot="1">
      <c r="C212" s="108"/>
      <c r="D212" s="58"/>
      <c r="E212" s="69"/>
      <c r="F212" s="69"/>
      <c r="G212" s="58"/>
      <c r="H212" s="31" t="str">
        <f>IF(G212="","",VLOOKUP(G212,CAD_f!$C$5:$G$104,2,FALSE))</f>
        <v/>
      </c>
      <c r="I212" s="56"/>
      <c r="J212" s="57"/>
      <c r="K212" s="67">
        <f t="shared" si="9"/>
        <v>0</v>
      </c>
      <c r="L212" s="56"/>
      <c r="M212" s="58"/>
      <c r="N212" s="75" t="str">
        <f t="shared" si="11"/>
        <v/>
      </c>
      <c r="O212" s="74" t="str">
        <f t="shared" si="10"/>
        <v/>
      </c>
      <c r="P212" s="5" t="str">
        <f>EXE!G211</f>
        <v/>
      </c>
    </row>
    <row r="213" spans="3:16" ht="30" customHeight="1" thickTop="1" thickBot="1">
      <c r="C213" s="108"/>
      <c r="D213" s="58"/>
      <c r="E213" s="69"/>
      <c r="F213" s="69"/>
      <c r="G213" s="58"/>
      <c r="H213" s="31" t="str">
        <f>IF(G213="","",VLOOKUP(G213,CAD_f!$C$5:$G$104,2,FALSE))</f>
        <v/>
      </c>
      <c r="I213" s="56"/>
      <c r="J213" s="57"/>
      <c r="K213" s="67">
        <f t="shared" si="9"/>
        <v>0</v>
      </c>
      <c r="L213" s="56"/>
      <c r="M213" s="58"/>
      <c r="N213" s="75" t="str">
        <f t="shared" si="11"/>
        <v/>
      </c>
      <c r="O213" s="74" t="str">
        <f t="shared" si="10"/>
        <v/>
      </c>
      <c r="P213" s="5" t="str">
        <f>EXE!G212</f>
        <v/>
      </c>
    </row>
    <row r="214" spans="3:16" ht="30" customHeight="1" thickTop="1" thickBot="1">
      <c r="C214" s="108"/>
      <c r="D214" s="58"/>
      <c r="E214" s="69"/>
      <c r="F214" s="69"/>
      <c r="G214" s="58"/>
      <c r="H214" s="31" t="str">
        <f>IF(G214="","",VLOOKUP(G214,CAD_f!$C$5:$G$104,2,FALSE))</f>
        <v/>
      </c>
      <c r="I214" s="56"/>
      <c r="J214" s="57"/>
      <c r="K214" s="67">
        <f t="shared" si="9"/>
        <v>0</v>
      </c>
      <c r="L214" s="56"/>
      <c r="M214" s="58"/>
      <c r="N214" s="75" t="str">
        <f t="shared" si="11"/>
        <v/>
      </c>
      <c r="O214" s="74" t="str">
        <f t="shared" si="10"/>
        <v/>
      </c>
      <c r="P214" s="5" t="str">
        <f>EXE!G213</f>
        <v/>
      </c>
    </row>
    <row r="215" spans="3:16" ht="30" customHeight="1" thickTop="1" thickBot="1">
      <c r="C215" s="108"/>
      <c r="D215" s="58"/>
      <c r="E215" s="69"/>
      <c r="F215" s="69"/>
      <c r="G215" s="58"/>
      <c r="H215" s="31" t="str">
        <f>IF(G215="","",VLOOKUP(G215,CAD_f!$C$5:$G$104,2,FALSE))</f>
        <v/>
      </c>
      <c r="I215" s="56"/>
      <c r="J215" s="57"/>
      <c r="K215" s="67">
        <f t="shared" si="9"/>
        <v>0</v>
      </c>
      <c r="L215" s="56"/>
      <c r="M215" s="58"/>
      <c r="N215" s="75" t="str">
        <f t="shared" si="11"/>
        <v/>
      </c>
      <c r="O215" s="74" t="str">
        <f t="shared" si="10"/>
        <v/>
      </c>
      <c r="P215" s="5" t="str">
        <f>EXE!G214</f>
        <v/>
      </c>
    </row>
    <row r="216" spans="3:16" ht="30" customHeight="1" thickTop="1" thickBot="1">
      <c r="C216" s="108"/>
      <c r="D216" s="58"/>
      <c r="E216" s="69"/>
      <c r="F216" s="69"/>
      <c r="G216" s="58"/>
      <c r="H216" s="31" t="str">
        <f>IF(G216="","",VLOOKUP(G216,CAD_f!$C$5:$G$104,2,FALSE))</f>
        <v/>
      </c>
      <c r="I216" s="56"/>
      <c r="J216" s="57"/>
      <c r="K216" s="67">
        <f t="shared" si="9"/>
        <v>0</v>
      </c>
      <c r="L216" s="56"/>
      <c r="M216" s="58"/>
      <c r="N216" s="75" t="str">
        <f t="shared" si="11"/>
        <v/>
      </c>
      <c r="O216" s="74" t="str">
        <f t="shared" si="10"/>
        <v/>
      </c>
      <c r="P216" s="5" t="str">
        <f>EXE!G215</f>
        <v/>
      </c>
    </row>
    <row r="217" spans="3:16" ht="30" customHeight="1" thickTop="1" thickBot="1">
      <c r="C217" s="108"/>
      <c r="D217" s="58"/>
      <c r="E217" s="69"/>
      <c r="F217" s="69"/>
      <c r="G217" s="58"/>
      <c r="H217" s="31" t="str">
        <f>IF(G217="","",VLOOKUP(G217,CAD_f!$C$5:$G$104,2,FALSE))</f>
        <v/>
      </c>
      <c r="I217" s="56"/>
      <c r="J217" s="57"/>
      <c r="K217" s="67">
        <f t="shared" si="9"/>
        <v>0</v>
      </c>
      <c r="L217" s="56"/>
      <c r="M217" s="58"/>
      <c r="N217" s="75" t="str">
        <f t="shared" si="11"/>
        <v/>
      </c>
      <c r="O217" s="74" t="str">
        <f t="shared" si="10"/>
        <v/>
      </c>
      <c r="P217" s="5" t="str">
        <f>EXE!G216</f>
        <v/>
      </c>
    </row>
    <row r="218" spans="3:16" ht="30" customHeight="1" thickTop="1" thickBot="1">
      <c r="C218" s="108"/>
      <c r="D218" s="58"/>
      <c r="E218" s="69"/>
      <c r="F218" s="69"/>
      <c r="G218" s="58"/>
      <c r="H218" s="31" t="str">
        <f>IF(G218="","",VLOOKUP(G218,CAD_f!$C$5:$G$104,2,FALSE))</f>
        <v/>
      </c>
      <c r="I218" s="56"/>
      <c r="J218" s="57"/>
      <c r="K218" s="67">
        <f t="shared" si="9"/>
        <v>0</v>
      </c>
      <c r="L218" s="56"/>
      <c r="M218" s="58"/>
      <c r="N218" s="75" t="str">
        <f t="shared" si="11"/>
        <v/>
      </c>
      <c r="O218" s="74" t="str">
        <f t="shared" si="10"/>
        <v/>
      </c>
      <c r="P218" s="5" t="str">
        <f>EXE!G217</f>
        <v/>
      </c>
    </row>
    <row r="219" spans="3:16" ht="30" customHeight="1" thickTop="1" thickBot="1">
      <c r="C219" s="108"/>
      <c r="D219" s="58"/>
      <c r="E219" s="69"/>
      <c r="F219" s="69"/>
      <c r="G219" s="58"/>
      <c r="H219" s="31" t="str">
        <f>IF(G219="","",VLOOKUP(G219,CAD_f!$C$5:$G$104,2,FALSE))</f>
        <v/>
      </c>
      <c r="I219" s="56"/>
      <c r="J219" s="57"/>
      <c r="K219" s="67">
        <f t="shared" si="9"/>
        <v>0</v>
      </c>
      <c r="L219" s="56"/>
      <c r="M219" s="58"/>
      <c r="N219" s="75" t="str">
        <f t="shared" si="11"/>
        <v/>
      </c>
      <c r="O219" s="74" t="str">
        <f t="shared" si="10"/>
        <v/>
      </c>
      <c r="P219" s="5" t="str">
        <f>EXE!G218</f>
        <v/>
      </c>
    </row>
    <row r="220" spans="3:16" ht="30" customHeight="1" thickTop="1" thickBot="1">
      <c r="C220" s="108"/>
      <c r="D220" s="58"/>
      <c r="E220" s="69"/>
      <c r="F220" s="69"/>
      <c r="G220" s="58"/>
      <c r="H220" s="31" t="str">
        <f>IF(G220="","",VLOOKUP(G220,CAD_f!$C$5:$G$104,2,FALSE))</f>
        <v/>
      </c>
      <c r="I220" s="56"/>
      <c r="J220" s="57"/>
      <c r="K220" s="67">
        <f t="shared" si="9"/>
        <v>0</v>
      </c>
      <c r="L220" s="56"/>
      <c r="M220" s="58"/>
      <c r="N220" s="75" t="str">
        <f t="shared" si="11"/>
        <v/>
      </c>
      <c r="O220" s="74" t="str">
        <f t="shared" si="10"/>
        <v/>
      </c>
      <c r="P220" s="5" t="str">
        <f>EXE!G219</f>
        <v/>
      </c>
    </row>
    <row r="221" spans="3:16" ht="30" customHeight="1" thickTop="1" thickBot="1">
      <c r="C221" s="108"/>
      <c r="D221" s="58"/>
      <c r="E221" s="69"/>
      <c r="F221" s="69"/>
      <c r="G221" s="58"/>
      <c r="H221" s="31" t="str">
        <f>IF(G221="","",VLOOKUP(G221,CAD_f!$C$5:$G$104,2,FALSE))</f>
        <v/>
      </c>
      <c r="I221" s="56"/>
      <c r="J221" s="57"/>
      <c r="K221" s="67">
        <f t="shared" si="9"/>
        <v>0</v>
      </c>
      <c r="L221" s="56"/>
      <c r="M221" s="58"/>
      <c r="N221" s="75" t="str">
        <f t="shared" si="11"/>
        <v/>
      </c>
      <c r="O221" s="74" t="str">
        <f t="shared" si="10"/>
        <v/>
      </c>
      <c r="P221" s="5" t="str">
        <f>EXE!G220</f>
        <v/>
      </c>
    </row>
    <row r="222" spans="3:16" ht="30" customHeight="1" thickTop="1" thickBot="1">
      <c r="C222" s="108"/>
      <c r="D222" s="58"/>
      <c r="E222" s="69"/>
      <c r="F222" s="69"/>
      <c r="G222" s="58"/>
      <c r="H222" s="31" t="str">
        <f>IF(G222="","",VLOOKUP(G222,CAD_f!$C$5:$G$104,2,FALSE))</f>
        <v/>
      </c>
      <c r="I222" s="56"/>
      <c r="J222" s="57"/>
      <c r="K222" s="67">
        <f t="shared" si="9"/>
        <v>0</v>
      </c>
      <c r="L222" s="56"/>
      <c r="M222" s="58"/>
      <c r="N222" s="75" t="str">
        <f t="shared" si="11"/>
        <v/>
      </c>
      <c r="O222" s="74" t="str">
        <f t="shared" si="10"/>
        <v/>
      </c>
      <c r="P222" s="5" t="str">
        <f>EXE!G221</f>
        <v/>
      </c>
    </row>
    <row r="223" spans="3:16" ht="30" customHeight="1" thickTop="1" thickBot="1">
      <c r="C223" s="108"/>
      <c r="D223" s="58"/>
      <c r="E223" s="69"/>
      <c r="F223" s="69"/>
      <c r="G223" s="58"/>
      <c r="H223" s="31" t="str">
        <f>IF(G223="","",VLOOKUP(G223,CAD_f!$C$5:$G$104,2,FALSE))</f>
        <v/>
      </c>
      <c r="I223" s="56"/>
      <c r="J223" s="57"/>
      <c r="K223" s="67">
        <f t="shared" si="9"/>
        <v>0</v>
      </c>
      <c r="L223" s="56"/>
      <c r="M223" s="58"/>
      <c r="N223" s="75" t="str">
        <f t="shared" si="11"/>
        <v/>
      </c>
      <c r="O223" s="74" t="str">
        <f t="shared" si="10"/>
        <v/>
      </c>
      <c r="P223" s="5" t="str">
        <f>EXE!G222</f>
        <v/>
      </c>
    </row>
    <row r="224" spans="3:16" ht="30" customHeight="1" thickTop="1" thickBot="1">
      <c r="C224" s="108"/>
      <c r="D224" s="58"/>
      <c r="E224" s="69"/>
      <c r="F224" s="69"/>
      <c r="G224" s="58"/>
      <c r="H224" s="31" t="str">
        <f>IF(G224="","",VLOOKUP(G224,CAD_f!$C$5:$G$104,2,FALSE))</f>
        <v/>
      </c>
      <c r="I224" s="56"/>
      <c r="J224" s="57"/>
      <c r="K224" s="67">
        <f t="shared" si="9"/>
        <v>0</v>
      </c>
      <c r="L224" s="56"/>
      <c r="M224" s="58"/>
      <c r="N224" s="75" t="str">
        <f t="shared" si="11"/>
        <v/>
      </c>
      <c r="O224" s="74" t="str">
        <f t="shared" si="10"/>
        <v/>
      </c>
      <c r="P224" s="5" t="str">
        <f>EXE!G223</f>
        <v/>
      </c>
    </row>
    <row r="225" spans="3:16" ht="30" customHeight="1" thickTop="1" thickBot="1">
      <c r="C225" s="108"/>
      <c r="D225" s="58"/>
      <c r="E225" s="69"/>
      <c r="F225" s="69"/>
      <c r="G225" s="58"/>
      <c r="H225" s="31" t="str">
        <f>IF(G225="","",VLOOKUP(G225,CAD_f!$C$5:$G$104,2,FALSE))</f>
        <v/>
      </c>
      <c r="I225" s="56"/>
      <c r="J225" s="57"/>
      <c r="K225" s="67">
        <f t="shared" si="9"/>
        <v>0</v>
      </c>
      <c r="L225" s="56"/>
      <c r="M225" s="58"/>
      <c r="N225" s="75" t="str">
        <f t="shared" si="11"/>
        <v/>
      </c>
      <c r="O225" s="74" t="str">
        <f t="shared" si="10"/>
        <v/>
      </c>
      <c r="P225" s="5" t="str">
        <f>EXE!G224</f>
        <v/>
      </c>
    </row>
    <row r="226" spans="3:16" ht="30" customHeight="1" thickTop="1" thickBot="1">
      <c r="C226" s="108"/>
      <c r="D226" s="58"/>
      <c r="E226" s="69"/>
      <c r="F226" s="69"/>
      <c r="G226" s="58"/>
      <c r="H226" s="31" t="str">
        <f>IF(G226="","",VLOOKUP(G226,CAD_f!$C$5:$G$104,2,FALSE))</f>
        <v/>
      </c>
      <c r="I226" s="56"/>
      <c r="J226" s="57"/>
      <c r="K226" s="67">
        <f t="shared" si="9"/>
        <v>0</v>
      </c>
      <c r="L226" s="56"/>
      <c r="M226" s="58"/>
      <c r="N226" s="75" t="str">
        <f t="shared" si="11"/>
        <v/>
      </c>
      <c r="O226" s="74" t="str">
        <f t="shared" si="10"/>
        <v/>
      </c>
      <c r="P226" s="5" t="str">
        <f>EXE!G225</f>
        <v/>
      </c>
    </row>
    <row r="227" spans="3:16" ht="30" customHeight="1" thickTop="1" thickBot="1">
      <c r="C227" s="108"/>
      <c r="D227" s="58"/>
      <c r="E227" s="69"/>
      <c r="F227" s="69"/>
      <c r="G227" s="58"/>
      <c r="H227" s="31" t="str">
        <f>IF(G227="","",VLOOKUP(G227,CAD_f!$C$5:$G$104,2,FALSE))</f>
        <v/>
      </c>
      <c r="I227" s="56"/>
      <c r="J227" s="57"/>
      <c r="K227" s="67">
        <f t="shared" si="9"/>
        <v>0</v>
      </c>
      <c r="L227" s="56"/>
      <c r="M227" s="58"/>
      <c r="N227" s="75" t="str">
        <f t="shared" si="11"/>
        <v/>
      </c>
      <c r="O227" s="74" t="str">
        <f t="shared" si="10"/>
        <v/>
      </c>
      <c r="P227" s="5" t="str">
        <f>EXE!G226</f>
        <v/>
      </c>
    </row>
    <row r="228" spans="3:16" ht="30" customHeight="1" thickTop="1" thickBot="1">
      <c r="C228" s="108"/>
      <c r="D228" s="58"/>
      <c r="E228" s="69"/>
      <c r="F228" s="69"/>
      <c r="G228" s="58"/>
      <c r="H228" s="31" t="str">
        <f>IF(G228="","",VLOOKUP(G228,CAD_f!$C$5:$G$104,2,FALSE))</f>
        <v/>
      </c>
      <c r="I228" s="56"/>
      <c r="J228" s="57"/>
      <c r="K228" s="67">
        <f t="shared" si="9"/>
        <v>0</v>
      </c>
      <c r="L228" s="56"/>
      <c r="M228" s="58"/>
      <c r="N228" s="75" t="str">
        <f t="shared" si="11"/>
        <v/>
      </c>
      <c r="O228" s="74" t="str">
        <f t="shared" si="10"/>
        <v/>
      </c>
      <c r="P228" s="5" t="str">
        <f>EXE!G227</f>
        <v/>
      </c>
    </row>
    <row r="229" spans="3:16" ht="30" customHeight="1" thickTop="1" thickBot="1">
      <c r="C229" s="108"/>
      <c r="D229" s="58"/>
      <c r="E229" s="69"/>
      <c r="F229" s="69"/>
      <c r="G229" s="58"/>
      <c r="H229" s="31" t="str">
        <f>IF(G229="","",VLOOKUP(G229,CAD_f!$C$5:$G$104,2,FALSE))</f>
        <v/>
      </c>
      <c r="I229" s="56"/>
      <c r="J229" s="57"/>
      <c r="K229" s="67">
        <f t="shared" si="9"/>
        <v>0</v>
      </c>
      <c r="L229" s="56"/>
      <c r="M229" s="58"/>
      <c r="N229" s="75" t="str">
        <f t="shared" si="11"/>
        <v/>
      </c>
      <c r="O229" s="74" t="str">
        <f t="shared" si="10"/>
        <v/>
      </c>
      <c r="P229" s="5" t="str">
        <f>EXE!G228</f>
        <v/>
      </c>
    </row>
    <row r="230" spans="3:16" ht="30" customHeight="1" thickTop="1" thickBot="1">
      <c r="C230" s="108"/>
      <c r="D230" s="58"/>
      <c r="E230" s="69"/>
      <c r="F230" s="69"/>
      <c r="G230" s="58"/>
      <c r="H230" s="31" t="str">
        <f>IF(G230="","",VLOOKUP(G230,CAD_f!$C$5:$G$104,2,FALSE))</f>
        <v/>
      </c>
      <c r="I230" s="56"/>
      <c r="J230" s="57"/>
      <c r="K230" s="67">
        <f t="shared" si="9"/>
        <v>0</v>
      </c>
      <c r="L230" s="56"/>
      <c r="M230" s="58"/>
      <c r="N230" s="75" t="str">
        <f t="shared" si="11"/>
        <v/>
      </c>
      <c r="O230" s="74" t="str">
        <f t="shared" si="10"/>
        <v/>
      </c>
      <c r="P230" s="5" t="str">
        <f>EXE!G229</f>
        <v/>
      </c>
    </row>
    <row r="231" spans="3:16" ht="30" customHeight="1" thickTop="1" thickBot="1">
      <c r="C231" s="108"/>
      <c r="D231" s="58"/>
      <c r="E231" s="69"/>
      <c r="F231" s="69"/>
      <c r="G231" s="58"/>
      <c r="H231" s="31" t="str">
        <f>IF(G231="","",VLOOKUP(G231,CAD_f!$C$5:$G$104,2,FALSE))</f>
        <v/>
      </c>
      <c r="I231" s="56"/>
      <c r="J231" s="57"/>
      <c r="K231" s="67">
        <f t="shared" si="9"/>
        <v>0</v>
      </c>
      <c r="L231" s="56"/>
      <c r="M231" s="58"/>
      <c r="N231" s="75" t="str">
        <f t="shared" si="11"/>
        <v/>
      </c>
      <c r="O231" s="74" t="str">
        <f t="shared" si="10"/>
        <v/>
      </c>
      <c r="P231" s="5" t="str">
        <f>EXE!G230</f>
        <v/>
      </c>
    </row>
    <row r="232" spans="3:16" ht="30" customHeight="1" thickTop="1" thickBot="1">
      <c r="C232" s="108"/>
      <c r="D232" s="58"/>
      <c r="E232" s="69"/>
      <c r="F232" s="69"/>
      <c r="G232" s="58"/>
      <c r="H232" s="31" t="str">
        <f>IF(G232="","",VLOOKUP(G232,CAD_f!$C$5:$G$104,2,FALSE))</f>
        <v/>
      </c>
      <c r="I232" s="56"/>
      <c r="J232" s="57"/>
      <c r="K232" s="67">
        <f t="shared" si="9"/>
        <v>0</v>
      </c>
      <c r="L232" s="56"/>
      <c r="M232" s="58"/>
      <c r="N232" s="75" t="str">
        <f t="shared" si="11"/>
        <v/>
      </c>
      <c r="O232" s="74" t="str">
        <f t="shared" si="10"/>
        <v/>
      </c>
      <c r="P232" s="5" t="str">
        <f>EXE!G231</f>
        <v/>
      </c>
    </row>
    <row r="233" spans="3:16" ht="30" customHeight="1" thickTop="1" thickBot="1">
      <c r="C233" s="108"/>
      <c r="D233" s="58"/>
      <c r="E233" s="69"/>
      <c r="F233" s="69"/>
      <c r="G233" s="58"/>
      <c r="H233" s="31" t="str">
        <f>IF(G233="","",VLOOKUP(G233,CAD_f!$C$5:$G$104,2,FALSE))</f>
        <v/>
      </c>
      <c r="I233" s="56"/>
      <c r="J233" s="57"/>
      <c r="K233" s="67">
        <f t="shared" si="9"/>
        <v>0</v>
      </c>
      <c r="L233" s="56"/>
      <c r="M233" s="58"/>
      <c r="N233" s="75" t="str">
        <f t="shared" si="11"/>
        <v/>
      </c>
      <c r="O233" s="74" t="str">
        <f t="shared" si="10"/>
        <v/>
      </c>
      <c r="P233" s="5" t="str">
        <f>EXE!G232</f>
        <v/>
      </c>
    </row>
    <row r="234" spans="3:16" ht="30" customHeight="1" thickTop="1" thickBot="1">
      <c r="C234" s="108"/>
      <c r="D234" s="58"/>
      <c r="E234" s="69"/>
      <c r="F234" s="69"/>
      <c r="G234" s="58"/>
      <c r="H234" s="31" t="str">
        <f>IF(G234="","",VLOOKUP(G234,CAD_f!$C$5:$G$104,2,FALSE))</f>
        <v/>
      </c>
      <c r="I234" s="56"/>
      <c r="J234" s="57"/>
      <c r="K234" s="67">
        <f t="shared" si="9"/>
        <v>0</v>
      </c>
      <c r="L234" s="56"/>
      <c r="M234" s="58"/>
      <c r="N234" s="75" t="str">
        <f t="shared" si="11"/>
        <v/>
      </c>
      <c r="O234" s="74" t="str">
        <f t="shared" si="10"/>
        <v/>
      </c>
      <c r="P234" s="5" t="str">
        <f>EXE!G233</f>
        <v/>
      </c>
    </row>
    <row r="235" spans="3:16" ht="30" customHeight="1" thickTop="1" thickBot="1">
      <c r="C235" s="108"/>
      <c r="D235" s="58"/>
      <c r="E235" s="69"/>
      <c r="F235" s="69"/>
      <c r="G235" s="58"/>
      <c r="H235" s="31" t="str">
        <f>IF(G235="","",VLOOKUP(G235,CAD_f!$C$5:$G$104,2,FALSE))</f>
        <v/>
      </c>
      <c r="I235" s="56"/>
      <c r="J235" s="57"/>
      <c r="K235" s="67">
        <f t="shared" si="9"/>
        <v>0</v>
      </c>
      <c r="L235" s="56"/>
      <c r="M235" s="58"/>
      <c r="N235" s="75" t="str">
        <f t="shared" si="11"/>
        <v/>
      </c>
      <c r="O235" s="74" t="str">
        <f t="shared" si="10"/>
        <v/>
      </c>
      <c r="P235" s="5" t="str">
        <f>EXE!G234</f>
        <v/>
      </c>
    </row>
    <row r="236" spans="3:16" ht="30" customHeight="1" thickTop="1" thickBot="1">
      <c r="C236" s="108"/>
      <c r="D236" s="58"/>
      <c r="E236" s="69"/>
      <c r="F236" s="69"/>
      <c r="G236" s="58"/>
      <c r="H236" s="31" t="str">
        <f>IF(G236="","",VLOOKUP(G236,CAD_f!$C$5:$G$104,2,FALSE))</f>
        <v/>
      </c>
      <c r="I236" s="56"/>
      <c r="J236" s="57"/>
      <c r="K236" s="67">
        <f t="shared" si="9"/>
        <v>0</v>
      </c>
      <c r="L236" s="56"/>
      <c r="M236" s="58"/>
      <c r="N236" s="75" t="str">
        <f t="shared" si="11"/>
        <v/>
      </c>
      <c r="O236" s="74" t="str">
        <f t="shared" si="10"/>
        <v/>
      </c>
      <c r="P236" s="5" t="str">
        <f>EXE!G235</f>
        <v/>
      </c>
    </row>
    <row r="237" spans="3:16" ht="30" customHeight="1" thickTop="1" thickBot="1">
      <c r="C237" s="108"/>
      <c r="D237" s="58"/>
      <c r="E237" s="69"/>
      <c r="F237" s="69"/>
      <c r="G237" s="58"/>
      <c r="H237" s="31" t="str">
        <f>IF(G237="","",VLOOKUP(G237,CAD_f!$C$5:$G$104,2,FALSE))</f>
        <v/>
      </c>
      <c r="I237" s="56"/>
      <c r="J237" s="57"/>
      <c r="K237" s="67">
        <f t="shared" si="9"/>
        <v>0</v>
      </c>
      <c r="L237" s="56"/>
      <c r="M237" s="58"/>
      <c r="N237" s="75" t="str">
        <f t="shared" si="11"/>
        <v/>
      </c>
      <c r="O237" s="74" t="str">
        <f t="shared" si="10"/>
        <v/>
      </c>
      <c r="P237" s="5" t="str">
        <f>EXE!G236</f>
        <v/>
      </c>
    </row>
    <row r="238" spans="3:16" ht="30" customHeight="1" thickTop="1" thickBot="1">
      <c r="C238" s="108"/>
      <c r="D238" s="58"/>
      <c r="E238" s="69"/>
      <c r="F238" s="69"/>
      <c r="G238" s="58"/>
      <c r="H238" s="31" t="str">
        <f>IF(G238="","",VLOOKUP(G238,CAD_f!$C$5:$G$104,2,FALSE))</f>
        <v/>
      </c>
      <c r="I238" s="56"/>
      <c r="J238" s="57"/>
      <c r="K238" s="67">
        <f t="shared" si="9"/>
        <v>0</v>
      </c>
      <c r="L238" s="56"/>
      <c r="M238" s="58"/>
      <c r="N238" s="75" t="str">
        <f t="shared" si="11"/>
        <v/>
      </c>
      <c r="O238" s="74" t="str">
        <f t="shared" si="10"/>
        <v/>
      </c>
      <c r="P238" s="5" t="str">
        <f>EXE!G237</f>
        <v/>
      </c>
    </row>
    <row r="239" spans="3:16" ht="30" customHeight="1" thickTop="1" thickBot="1">
      <c r="C239" s="108"/>
      <c r="D239" s="58"/>
      <c r="E239" s="69"/>
      <c r="F239" s="69"/>
      <c r="G239" s="58"/>
      <c r="H239" s="31" t="str">
        <f>IF(G239="","",VLOOKUP(G239,CAD_f!$C$5:$G$104,2,FALSE))</f>
        <v/>
      </c>
      <c r="I239" s="56"/>
      <c r="J239" s="57"/>
      <c r="K239" s="67">
        <f t="shared" si="9"/>
        <v>0</v>
      </c>
      <c r="L239" s="56"/>
      <c r="M239" s="58"/>
      <c r="N239" s="75" t="str">
        <f t="shared" si="11"/>
        <v/>
      </c>
      <c r="O239" s="74" t="str">
        <f t="shared" si="10"/>
        <v/>
      </c>
      <c r="P239" s="5" t="str">
        <f>EXE!G238</f>
        <v/>
      </c>
    </row>
    <row r="240" spans="3:16" ht="30" customHeight="1" thickTop="1" thickBot="1">
      <c r="C240" s="108"/>
      <c r="D240" s="58"/>
      <c r="E240" s="69"/>
      <c r="F240" s="69"/>
      <c r="G240" s="58"/>
      <c r="H240" s="31" t="str">
        <f>IF(G240="","",VLOOKUP(G240,CAD_f!$C$5:$G$104,2,FALSE))</f>
        <v/>
      </c>
      <c r="I240" s="56"/>
      <c r="J240" s="57"/>
      <c r="K240" s="67">
        <f t="shared" si="9"/>
        <v>0</v>
      </c>
      <c r="L240" s="56"/>
      <c r="M240" s="58"/>
      <c r="N240" s="75" t="str">
        <f t="shared" si="11"/>
        <v/>
      </c>
      <c r="O240" s="74" t="str">
        <f t="shared" si="10"/>
        <v/>
      </c>
      <c r="P240" s="5" t="str">
        <f>EXE!G239</f>
        <v/>
      </c>
    </row>
    <row r="241" spans="3:16" ht="30" customHeight="1" thickTop="1" thickBot="1">
      <c r="C241" s="108"/>
      <c r="D241" s="58"/>
      <c r="E241" s="69"/>
      <c r="F241" s="69"/>
      <c r="G241" s="58"/>
      <c r="H241" s="31" t="str">
        <f>IF(G241="","",VLOOKUP(G241,CAD_f!$C$5:$G$104,2,FALSE))</f>
        <v/>
      </c>
      <c r="I241" s="56"/>
      <c r="J241" s="57"/>
      <c r="K241" s="67">
        <f t="shared" si="9"/>
        <v>0</v>
      </c>
      <c r="L241" s="56"/>
      <c r="M241" s="58"/>
      <c r="N241" s="75" t="str">
        <f t="shared" si="11"/>
        <v/>
      </c>
      <c r="O241" s="74" t="str">
        <f t="shared" si="10"/>
        <v/>
      </c>
      <c r="P241" s="5" t="str">
        <f>EXE!G240</f>
        <v/>
      </c>
    </row>
    <row r="242" spans="3:16" ht="30" customHeight="1" thickTop="1" thickBot="1">
      <c r="C242" s="108"/>
      <c r="D242" s="58"/>
      <c r="E242" s="69"/>
      <c r="F242" s="69"/>
      <c r="G242" s="58"/>
      <c r="H242" s="31" t="str">
        <f>IF(G242="","",VLOOKUP(G242,CAD_f!$C$5:$G$104,2,FALSE))</f>
        <v/>
      </c>
      <c r="I242" s="56"/>
      <c r="J242" s="57"/>
      <c r="K242" s="67">
        <f t="shared" si="9"/>
        <v>0</v>
      </c>
      <c r="L242" s="56"/>
      <c r="M242" s="58"/>
      <c r="N242" s="75" t="str">
        <f t="shared" si="11"/>
        <v/>
      </c>
      <c r="O242" s="74" t="str">
        <f t="shared" si="10"/>
        <v/>
      </c>
      <c r="P242" s="5" t="str">
        <f>EXE!G241</f>
        <v/>
      </c>
    </row>
    <row r="243" spans="3:16" ht="30" customHeight="1" thickTop="1" thickBot="1">
      <c r="C243" s="108"/>
      <c r="D243" s="58"/>
      <c r="E243" s="69"/>
      <c r="F243" s="69"/>
      <c r="G243" s="58"/>
      <c r="H243" s="31" t="str">
        <f>IF(G243="","",VLOOKUP(G243,CAD_f!$C$5:$G$104,2,FALSE))</f>
        <v/>
      </c>
      <c r="I243" s="56"/>
      <c r="J243" s="57"/>
      <c r="K243" s="67">
        <f t="shared" si="9"/>
        <v>0</v>
      </c>
      <c r="L243" s="56"/>
      <c r="M243" s="58"/>
      <c r="N243" s="75" t="str">
        <f t="shared" si="11"/>
        <v/>
      </c>
      <c r="O243" s="74" t="str">
        <f t="shared" si="10"/>
        <v/>
      </c>
      <c r="P243" s="5" t="str">
        <f>EXE!G242</f>
        <v/>
      </c>
    </row>
    <row r="244" spans="3:16" ht="30" customHeight="1" thickTop="1" thickBot="1">
      <c r="C244" s="108"/>
      <c r="D244" s="58"/>
      <c r="E244" s="69"/>
      <c r="F244" s="69"/>
      <c r="G244" s="58"/>
      <c r="H244" s="31" t="str">
        <f>IF(G244="","",VLOOKUP(G244,CAD_f!$C$5:$G$104,2,FALSE))</f>
        <v/>
      </c>
      <c r="I244" s="56"/>
      <c r="J244" s="57"/>
      <c r="K244" s="67">
        <f t="shared" si="9"/>
        <v>0</v>
      </c>
      <c r="L244" s="56"/>
      <c r="M244" s="58"/>
      <c r="N244" s="75" t="str">
        <f t="shared" si="11"/>
        <v/>
      </c>
      <c r="O244" s="74" t="str">
        <f t="shared" si="10"/>
        <v/>
      </c>
      <c r="P244" s="5" t="str">
        <f>EXE!G243</f>
        <v/>
      </c>
    </row>
    <row r="245" spans="3:16" ht="30" customHeight="1" thickTop="1" thickBot="1">
      <c r="C245" s="108"/>
      <c r="D245" s="58"/>
      <c r="E245" s="69"/>
      <c r="F245" s="69"/>
      <c r="G245" s="58"/>
      <c r="H245" s="31" t="str">
        <f>IF(G245="","",VLOOKUP(G245,CAD_f!$C$5:$G$104,2,FALSE))</f>
        <v/>
      </c>
      <c r="I245" s="56"/>
      <c r="J245" s="57"/>
      <c r="K245" s="67">
        <f t="shared" si="9"/>
        <v>0</v>
      </c>
      <c r="L245" s="56"/>
      <c r="M245" s="58"/>
      <c r="N245" s="75" t="str">
        <f t="shared" si="11"/>
        <v/>
      </c>
      <c r="O245" s="74" t="str">
        <f t="shared" si="10"/>
        <v/>
      </c>
      <c r="P245" s="5" t="str">
        <f>EXE!G244</f>
        <v/>
      </c>
    </row>
    <row r="246" spans="3:16" ht="30" customHeight="1" thickTop="1" thickBot="1">
      <c r="C246" s="108"/>
      <c r="D246" s="58"/>
      <c r="E246" s="69"/>
      <c r="F246" s="69"/>
      <c r="G246" s="58"/>
      <c r="H246" s="31" t="str">
        <f>IF(G246="","",VLOOKUP(G246,CAD_f!$C$5:$G$104,2,FALSE))</f>
        <v/>
      </c>
      <c r="I246" s="56"/>
      <c r="J246" s="57"/>
      <c r="K246" s="67">
        <f t="shared" si="9"/>
        <v>0</v>
      </c>
      <c r="L246" s="56"/>
      <c r="M246" s="58"/>
      <c r="N246" s="75" t="str">
        <f t="shared" si="11"/>
        <v/>
      </c>
      <c r="O246" s="74" t="str">
        <f t="shared" si="10"/>
        <v/>
      </c>
      <c r="P246" s="5" t="str">
        <f>EXE!G245</f>
        <v/>
      </c>
    </row>
    <row r="247" spans="3:16" ht="30" customHeight="1" thickTop="1" thickBot="1">
      <c r="C247" s="108"/>
      <c r="D247" s="58"/>
      <c r="E247" s="69"/>
      <c r="F247" s="69"/>
      <c r="G247" s="58"/>
      <c r="H247" s="31" t="str">
        <f>IF(G247="","",VLOOKUP(G247,CAD_f!$C$5:$G$104,2,FALSE))</f>
        <v/>
      </c>
      <c r="I247" s="56"/>
      <c r="J247" s="57"/>
      <c r="K247" s="67">
        <f t="shared" si="9"/>
        <v>0</v>
      </c>
      <c r="L247" s="56"/>
      <c r="M247" s="58"/>
      <c r="N247" s="75" t="str">
        <f t="shared" si="11"/>
        <v/>
      </c>
      <c r="O247" s="74" t="str">
        <f t="shared" si="10"/>
        <v/>
      </c>
      <c r="P247" s="5" t="str">
        <f>EXE!G246</f>
        <v/>
      </c>
    </row>
    <row r="248" spans="3:16" ht="30" customHeight="1" thickTop="1" thickBot="1">
      <c r="C248" s="108"/>
      <c r="D248" s="58"/>
      <c r="E248" s="69"/>
      <c r="F248" s="69"/>
      <c r="G248" s="58"/>
      <c r="H248" s="31" t="str">
        <f>IF(G248="","",VLOOKUP(G248,CAD_f!$C$5:$G$104,2,FALSE))</f>
        <v/>
      </c>
      <c r="I248" s="56"/>
      <c r="J248" s="57"/>
      <c r="K248" s="67">
        <f t="shared" si="9"/>
        <v>0</v>
      </c>
      <c r="L248" s="56"/>
      <c r="M248" s="58"/>
      <c r="N248" s="75" t="str">
        <f t="shared" si="11"/>
        <v/>
      </c>
      <c r="O248" s="74" t="str">
        <f t="shared" si="10"/>
        <v/>
      </c>
      <c r="P248" s="5" t="str">
        <f>EXE!G247</f>
        <v/>
      </c>
    </row>
    <row r="249" spans="3:16" ht="30" customHeight="1" thickTop="1" thickBot="1">
      <c r="C249" s="108"/>
      <c r="D249" s="58"/>
      <c r="E249" s="69"/>
      <c r="F249" s="69"/>
      <c r="G249" s="58"/>
      <c r="H249" s="31" t="str">
        <f>IF(G249="","",VLOOKUP(G249,CAD_f!$C$5:$G$104,2,FALSE))</f>
        <v/>
      </c>
      <c r="I249" s="56"/>
      <c r="J249" s="57"/>
      <c r="K249" s="67">
        <f t="shared" si="9"/>
        <v>0</v>
      </c>
      <c r="L249" s="56"/>
      <c r="M249" s="58"/>
      <c r="N249" s="75" t="str">
        <f t="shared" si="11"/>
        <v/>
      </c>
      <c r="O249" s="74" t="str">
        <f t="shared" si="10"/>
        <v/>
      </c>
      <c r="P249" s="5" t="str">
        <f>EXE!G248</f>
        <v/>
      </c>
    </row>
    <row r="250" spans="3:16" ht="30" customHeight="1" thickTop="1" thickBot="1">
      <c r="C250" s="108"/>
      <c r="D250" s="58"/>
      <c r="E250" s="69"/>
      <c r="F250" s="69"/>
      <c r="G250" s="58"/>
      <c r="H250" s="31" t="str">
        <f>IF(G250="","",VLOOKUP(G250,CAD_f!$C$5:$G$104,2,FALSE))</f>
        <v/>
      </c>
      <c r="I250" s="56"/>
      <c r="J250" s="57"/>
      <c r="K250" s="67">
        <f t="shared" si="9"/>
        <v>0</v>
      </c>
      <c r="L250" s="56"/>
      <c r="M250" s="58"/>
      <c r="N250" s="75" t="str">
        <f t="shared" si="11"/>
        <v/>
      </c>
      <c r="O250" s="74" t="str">
        <f t="shared" si="10"/>
        <v/>
      </c>
      <c r="P250" s="5" t="str">
        <f>EXE!G249</f>
        <v/>
      </c>
    </row>
    <row r="251" spans="3:16" ht="30" customHeight="1" thickTop="1" thickBot="1">
      <c r="C251" s="108"/>
      <c r="D251" s="58"/>
      <c r="E251" s="69"/>
      <c r="F251" s="69"/>
      <c r="G251" s="58"/>
      <c r="H251" s="31" t="str">
        <f>IF(G251="","",VLOOKUP(G251,CAD_f!$C$5:$G$104,2,FALSE))</f>
        <v/>
      </c>
      <c r="I251" s="56"/>
      <c r="J251" s="57"/>
      <c r="K251" s="67">
        <f t="shared" si="9"/>
        <v>0</v>
      </c>
      <c r="L251" s="56"/>
      <c r="M251" s="58"/>
      <c r="N251" s="75" t="str">
        <f t="shared" si="11"/>
        <v/>
      </c>
      <c r="O251" s="74" t="str">
        <f t="shared" si="10"/>
        <v/>
      </c>
      <c r="P251" s="5" t="str">
        <f>EXE!G250</f>
        <v/>
      </c>
    </row>
    <row r="252" spans="3:16" ht="30" customHeight="1" thickTop="1" thickBot="1">
      <c r="C252" s="108"/>
      <c r="D252" s="58"/>
      <c r="E252" s="69"/>
      <c r="F252" s="69"/>
      <c r="G252" s="58"/>
      <c r="H252" s="31" t="str">
        <f>IF(G252="","",VLOOKUP(G252,CAD_f!$C$5:$G$104,2,FALSE))</f>
        <v/>
      </c>
      <c r="I252" s="56"/>
      <c r="J252" s="57"/>
      <c r="K252" s="67">
        <f t="shared" si="9"/>
        <v>0</v>
      </c>
      <c r="L252" s="56"/>
      <c r="M252" s="58"/>
      <c r="N252" s="75" t="str">
        <f t="shared" si="11"/>
        <v/>
      </c>
      <c r="O252" s="74" t="str">
        <f t="shared" si="10"/>
        <v/>
      </c>
      <c r="P252" s="5" t="str">
        <f>EXE!G251</f>
        <v/>
      </c>
    </row>
    <row r="253" spans="3:16" ht="30" customHeight="1" thickTop="1" thickBot="1">
      <c r="C253" s="108"/>
      <c r="D253" s="58"/>
      <c r="E253" s="69"/>
      <c r="F253" s="69"/>
      <c r="G253" s="58"/>
      <c r="H253" s="31" t="str">
        <f>IF(G253="","",VLOOKUP(G253,CAD_f!$C$5:$G$104,2,FALSE))</f>
        <v/>
      </c>
      <c r="I253" s="56"/>
      <c r="J253" s="57"/>
      <c r="K253" s="67">
        <f t="shared" si="9"/>
        <v>0</v>
      </c>
      <c r="L253" s="56"/>
      <c r="M253" s="58"/>
      <c r="N253" s="75" t="str">
        <f t="shared" si="11"/>
        <v/>
      </c>
      <c r="O253" s="74" t="str">
        <f t="shared" si="10"/>
        <v/>
      </c>
      <c r="P253" s="5" t="str">
        <f>EXE!G252</f>
        <v/>
      </c>
    </row>
    <row r="254" spans="3:16" ht="30" customHeight="1" thickTop="1" thickBot="1">
      <c r="C254" s="108"/>
      <c r="D254" s="58"/>
      <c r="E254" s="69"/>
      <c r="F254" s="69"/>
      <c r="G254" s="58"/>
      <c r="H254" s="31" t="str">
        <f>IF(G254="","",VLOOKUP(G254,CAD_f!$C$5:$G$104,2,FALSE))</f>
        <v/>
      </c>
      <c r="I254" s="56"/>
      <c r="J254" s="57"/>
      <c r="K254" s="67">
        <f t="shared" si="9"/>
        <v>0</v>
      </c>
      <c r="L254" s="56"/>
      <c r="M254" s="58"/>
      <c r="N254" s="75" t="str">
        <f t="shared" si="11"/>
        <v/>
      </c>
      <c r="O254" s="74" t="str">
        <f t="shared" si="10"/>
        <v/>
      </c>
      <c r="P254" s="5" t="str">
        <f>EXE!G253</f>
        <v/>
      </c>
    </row>
    <row r="255" spans="3:16" ht="30" customHeight="1" thickTop="1" thickBot="1">
      <c r="C255" s="108"/>
      <c r="D255" s="58"/>
      <c r="E255" s="69"/>
      <c r="F255" s="69"/>
      <c r="G255" s="58"/>
      <c r="H255" s="31" t="str">
        <f>IF(G255="","",VLOOKUP(G255,CAD_f!$C$5:$G$104,2,FALSE))</f>
        <v/>
      </c>
      <c r="I255" s="56"/>
      <c r="J255" s="57"/>
      <c r="K255" s="67">
        <f t="shared" si="9"/>
        <v>0</v>
      </c>
      <c r="L255" s="56"/>
      <c r="M255" s="58"/>
      <c r="N255" s="75" t="str">
        <f t="shared" si="11"/>
        <v/>
      </c>
      <c r="O255" s="74" t="str">
        <f t="shared" si="10"/>
        <v/>
      </c>
      <c r="P255" s="5" t="str">
        <f>EXE!G254</f>
        <v/>
      </c>
    </row>
    <row r="256" spans="3:16" ht="30" customHeight="1" thickTop="1" thickBot="1">
      <c r="C256" s="108"/>
      <c r="D256" s="58"/>
      <c r="E256" s="69"/>
      <c r="F256" s="69"/>
      <c r="G256" s="58"/>
      <c r="H256" s="31" t="str">
        <f>IF(G256="","",VLOOKUP(G256,CAD_f!$C$5:$G$104,2,FALSE))</f>
        <v/>
      </c>
      <c r="I256" s="56"/>
      <c r="J256" s="57"/>
      <c r="K256" s="67">
        <f t="shared" si="9"/>
        <v>0</v>
      </c>
      <c r="L256" s="56"/>
      <c r="M256" s="58"/>
      <c r="N256" s="75" t="str">
        <f t="shared" si="11"/>
        <v/>
      </c>
      <c r="O256" s="74" t="str">
        <f t="shared" si="10"/>
        <v/>
      </c>
      <c r="P256" s="5" t="str">
        <f>EXE!G255</f>
        <v/>
      </c>
    </row>
    <row r="257" spans="3:16" ht="30" customHeight="1" thickTop="1" thickBot="1">
      <c r="C257" s="108"/>
      <c r="D257" s="58"/>
      <c r="E257" s="69"/>
      <c r="F257" s="69"/>
      <c r="G257" s="58"/>
      <c r="H257" s="31" t="str">
        <f>IF(G257="","",VLOOKUP(G257,CAD_f!$C$5:$G$104,2,FALSE))</f>
        <v/>
      </c>
      <c r="I257" s="56"/>
      <c r="J257" s="57"/>
      <c r="K257" s="67">
        <f t="shared" si="9"/>
        <v>0</v>
      </c>
      <c r="L257" s="56"/>
      <c r="M257" s="58"/>
      <c r="N257" s="75" t="str">
        <f t="shared" si="11"/>
        <v/>
      </c>
      <c r="O257" s="74" t="str">
        <f t="shared" si="10"/>
        <v/>
      </c>
      <c r="P257" s="5" t="str">
        <f>EXE!G256</f>
        <v/>
      </c>
    </row>
    <row r="258" spans="3:16" ht="30" customHeight="1" thickTop="1" thickBot="1">
      <c r="C258" s="108"/>
      <c r="D258" s="58"/>
      <c r="E258" s="69"/>
      <c r="F258" s="69"/>
      <c r="G258" s="58"/>
      <c r="H258" s="31" t="str">
        <f>IF(G258="","",VLOOKUP(G258,CAD_f!$C$5:$G$104,2,FALSE))</f>
        <v/>
      </c>
      <c r="I258" s="56"/>
      <c r="J258" s="57"/>
      <c r="K258" s="67">
        <f t="shared" si="9"/>
        <v>0</v>
      </c>
      <c r="L258" s="56"/>
      <c r="M258" s="58"/>
      <c r="N258" s="75" t="str">
        <f t="shared" si="11"/>
        <v/>
      </c>
      <c r="O258" s="74" t="str">
        <f t="shared" si="10"/>
        <v/>
      </c>
      <c r="P258" s="5" t="str">
        <f>EXE!G257</f>
        <v/>
      </c>
    </row>
    <row r="259" spans="3:16" ht="30" customHeight="1" thickTop="1" thickBot="1">
      <c r="C259" s="108"/>
      <c r="D259" s="58"/>
      <c r="E259" s="69"/>
      <c r="F259" s="69"/>
      <c r="G259" s="58"/>
      <c r="H259" s="31" t="str">
        <f>IF(G259="","",VLOOKUP(G259,CAD_f!$C$5:$G$104,2,FALSE))</f>
        <v/>
      </c>
      <c r="I259" s="56"/>
      <c r="J259" s="57"/>
      <c r="K259" s="67">
        <f t="shared" si="9"/>
        <v>0</v>
      </c>
      <c r="L259" s="56"/>
      <c r="M259" s="58"/>
      <c r="N259" s="75" t="str">
        <f t="shared" si="11"/>
        <v/>
      </c>
      <c r="O259" s="74" t="str">
        <f t="shared" si="10"/>
        <v/>
      </c>
      <c r="P259" s="5" t="str">
        <f>EXE!G258</f>
        <v/>
      </c>
    </row>
    <row r="260" spans="3:16" ht="30" customHeight="1" thickTop="1" thickBot="1">
      <c r="C260" s="108"/>
      <c r="D260" s="58"/>
      <c r="E260" s="69"/>
      <c r="F260" s="69"/>
      <c r="G260" s="58"/>
      <c r="H260" s="31" t="str">
        <f>IF(G260="","",VLOOKUP(G260,CAD_f!$C$5:$G$104,2,FALSE))</f>
        <v/>
      </c>
      <c r="I260" s="56"/>
      <c r="J260" s="57"/>
      <c r="K260" s="67">
        <f t="shared" si="9"/>
        <v>0</v>
      </c>
      <c r="L260" s="56"/>
      <c r="M260" s="58"/>
      <c r="N260" s="75" t="str">
        <f t="shared" si="11"/>
        <v/>
      </c>
      <c r="O260" s="74" t="str">
        <f t="shared" si="10"/>
        <v/>
      </c>
      <c r="P260" s="5" t="str">
        <f>EXE!G259</f>
        <v/>
      </c>
    </row>
    <row r="261" spans="3:16" ht="30" customHeight="1" thickTop="1" thickBot="1">
      <c r="C261" s="108"/>
      <c r="D261" s="58"/>
      <c r="E261" s="69"/>
      <c r="F261" s="69"/>
      <c r="G261" s="58"/>
      <c r="H261" s="31" t="str">
        <f>IF(G261="","",VLOOKUP(G261,CAD_f!$C$5:$G$104,2,FALSE))</f>
        <v/>
      </c>
      <c r="I261" s="56"/>
      <c r="J261" s="57"/>
      <c r="K261" s="67">
        <f t="shared" si="9"/>
        <v>0</v>
      </c>
      <c r="L261" s="56"/>
      <c r="M261" s="58"/>
      <c r="N261" s="75" t="str">
        <f t="shared" si="11"/>
        <v/>
      </c>
      <c r="O261" s="74" t="str">
        <f t="shared" si="10"/>
        <v/>
      </c>
      <c r="P261" s="5" t="str">
        <f>EXE!G260</f>
        <v/>
      </c>
    </row>
    <row r="262" spans="3:16" ht="30" customHeight="1" thickTop="1" thickBot="1">
      <c r="C262" s="108"/>
      <c r="D262" s="58"/>
      <c r="E262" s="69"/>
      <c r="F262" s="69"/>
      <c r="G262" s="58"/>
      <c r="H262" s="31" t="str">
        <f>IF(G262="","",VLOOKUP(G262,CAD_f!$C$5:$G$104,2,FALSE))</f>
        <v/>
      </c>
      <c r="I262" s="56"/>
      <c r="J262" s="57"/>
      <c r="K262" s="67">
        <f t="shared" ref="K262:K325" si="12">I262+J262</f>
        <v>0</v>
      </c>
      <c r="L262" s="56"/>
      <c r="M262" s="58"/>
      <c r="N262" s="75" t="str">
        <f t="shared" si="11"/>
        <v/>
      </c>
      <c r="O262" s="74" t="str">
        <f t="shared" ref="O262:O325" si="13">IF(L262=0,"",MONTH(L262))</f>
        <v/>
      </c>
      <c r="P262" s="5" t="str">
        <f>EXE!G261</f>
        <v/>
      </c>
    </row>
    <row r="263" spans="3:16" ht="30" customHeight="1" thickTop="1" thickBot="1">
      <c r="C263" s="108"/>
      <c r="D263" s="58"/>
      <c r="E263" s="69"/>
      <c r="F263" s="69"/>
      <c r="G263" s="58"/>
      <c r="H263" s="31" t="str">
        <f>IF(G263="","",VLOOKUP(G263,CAD_f!$C$5:$G$104,2,FALSE))</f>
        <v/>
      </c>
      <c r="I263" s="56"/>
      <c r="J263" s="57"/>
      <c r="K263" s="67">
        <f t="shared" si="12"/>
        <v>0</v>
      </c>
      <c r="L263" s="56"/>
      <c r="M263" s="58"/>
      <c r="N263" s="75" t="str">
        <f t="shared" ref="N263:N326" si="14">IF(I263=0,"",MONTH(I263))</f>
        <v/>
      </c>
      <c r="O263" s="74" t="str">
        <f t="shared" si="13"/>
        <v/>
      </c>
      <c r="P263" s="5" t="str">
        <f>EXE!G262</f>
        <v/>
      </c>
    </row>
    <row r="264" spans="3:16" ht="30" customHeight="1" thickTop="1" thickBot="1">
      <c r="C264" s="108"/>
      <c r="D264" s="58"/>
      <c r="E264" s="69"/>
      <c r="F264" s="69"/>
      <c r="G264" s="58"/>
      <c r="H264" s="31" t="str">
        <f>IF(G264="","",VLOOKUP(G264,CAD_f!$C$5:$G$104,2,FALSE))</f>
        <v/>
      </c>
      <c r="I264" s="56"/>
      <c r="J264" s="57"/>
      <c r="K264" s="67">
        <f t="shared" si="12"/>
        <v>0</v>
      </c>
      <c r="L264" s="56"/>
      <c r="M264" s="58"/>
      <c r="N264" s="75" t="str">
        <f t="shared" si="14"/>
        <v/>
      </c>
      <c r="O264" s="74" t="str">
        <f t="shared" si="13"/>
        <v/>
      </c>
      <c r="P264" s="5" t="str">
        <f>EXE!G263</f>
        <v/>
      </c>
    </row>
    <row r="265" spans="3:16" ht="30" customHeight="1" thickTop="1" thickBot="1">
      <c r="C265" s="108"/>
      <c r="D265" s="58"/>
      <c r="E265" s="69"/>
      <c r="F265" s="69"/>
      <c r="G265" s="58"/>
      <c r="H265" s="31" t="str">
        <f>IF(G265="","",VLOOKUP(G265,CAD_f!$C$5:$G$104,2,FALSE))</f>
        <v/>
      </c>
      <c r="I265" s="56"/>
      <c r="J265" s="57"/>
      <c r="K265" s="67">
        <f t="shared" si="12"/>
        <v>0</v>
      </c>
      <c r="L265" s="56"/>
      <c r="M265" s="58"/>
      <c r="N265" s="75" t="str">
        <f t="shared" si="14"/>
        <v/>
      </c>
      <c r="O265" s="74" t="str">
        <f t="shared" si="13"/>
        <v/>
      </c>
      <c r="P265" s="5" t="str">
        <f>EXE!G264</f>
        <v/>
      </c>
    </row>
    <row r="266" spans="3:16" ht="30" customHeight="1" thickTop="1" thickBot="1">
      <c r="C266" s="108"/>
      <c r="D266" s="58"/>
      <c r="E266" s="69"/>
      <c r="F266" s="69"/>
      <c r="G266" s="58"/>
      <c r="H266" s="31" t="str">
        <f>IF(G266="","",VLOOKUP(G266,CAD_f!$C$5:$G$104,2,FALSE))</f>
        <v/>
      </c>
      <c r="I266" s="56"/>
      <c r="J266" s="57"/>
      <c r="K266" s="67">
        <f t="shared" si="12"/>
        <v>0</v>
      </c>
      <c r="L266" s="56"/>
      <c r="M266" s="58"/>
      <c r="N266" s="75" t="str">
        <f t="shared" si="14"/>
        <v/>
      </c>
      <c r="O266" s="74" t="str">
        <f t="shared" si="13"/>
        <v/>
      </c>
      <c r="P266" s="5" t="str">
        <f>EXE!G265</f>
        <v/>
      </c>
    </row>
    <row r="267" spans="3:16" ht="30" customHeight="1" thickTop="1" thickBot="1">
      <c r="C267" s="108"/>
      <c r="D267" s="58"/>
      <c r="E267" s="69"/>
      <c r="F267" s="69"/>
      <c r="G267" s="58"/>
      <c r="H267" s="31" t="str">
        <f>IF(G267="","",VLOOKUP(G267,CAD_f!$C$5:$G$104,2,FALSE))</f>
        <v/>
      </c>
      <c r="I267" s="56"/>
      <c r="J267" s="57"/>
      <c r="K267" s="67">
        <f t="shared" si="12"/>
        <v>0</v>
      </c>
      <c r="L267" s="56"/>
      <c r="M267" s="58"/>
      <c r="N267" s="75" t="str">
        <f t="shared" si="14"/>
        <v/>
      </c>
      <c r="O267" s="74" t="str">
        <f t="shared" si="13"/>
        <v/>
      </c>
      <c r="P267" s="5" t="str">
        <f>EXE!G266</f>
        <v/>
      </c>
    </row>
    <row r="268" spans="3:16" ht="30" customHeight="1" thickTop="1" thickBot="1">
      <c r="C268" s="108"/>
      <c r="D268" s="58"/>
      <c r="E268" s="69"/>
      <c r="F268" s="69"/>
      <c r="G268" s="58"/>
      <c r="H268" s="31" t="str">
        <f>IF(G268="","",VLOOKUP(G268,CAD_f!$C$5:$G$104,2,FALSE))</f>
        <v/>
      </c>
      <c r="I268" s="56"/>
      <c r="J268" s="57"/>
      <c r="K268" s="67">
        <f t="shared" si="12"/>
        <v>0</v>
      </c>
      <c r="L268" s="56"/>
      <c r="M268" s="58"/>
      <c r="N268" s="75" t="str">
        <f t="shared" si="14"/>
        <v/>
      </c>
      <c r="O268" s="74" t="str">
        <f t="shared" si="13"/>
        <v/>
      </c>
      <c r="P268" s="5" t="str">
        <f>EXE!G267</f>
        <v/>
      </c>
    </row>
    <row r="269" spans="3:16" ht="30" customHeight="1" thickTop="1" thickBot="1">
      <c r="C269" s="108"/>
      <c r="D269" s="58"/>
      <c r="E269" s="69"/>
      <c r="F269" s="69"/>
      <c r="G269" s="58"/>
      <c r="H269" s="31" t="str">
        <f>IF(G269="","",VLOOKUP(G269,CAD_f!$C$5:$G$104,2,FALSE))</f>
        <v/>
      </c>
      <c r="I269" s="56"/>
      <c r="J269" s="57"/>
      <c r="K269" s="67">
        <f t="shared" si="12"/>
        <v>0</v>
      </c>
      <c r="L269" s="56"/>
      <c r="M269" s="58"/>
      <c r="N269" s="75" t="str">
        <f t="shared" si="14"/>
        <v/>
      </c>
      <c r="O269" s="74" t="str">
        <f t="shared" si="13"/>
        <v/>
      </c>
      <c r="P269" s="5" t="str">
        <f>EXE!G268</f>
        <v/>
      </c>
    </row>
    <row r="270" spans="3:16" ht="30" customHeight="1" thickTop="1" thickBot="1">
      <c r="C270" s="108"/>
      <c r="D270" s="58"/>
      <c r="E270" s="69"/>
      <c r="F270" s="69"/>
      <c r="G270" s="58"/>
      <c r="H270" s="31" t="str">
        <f>IF(G270="","",VLOOKUP(G270,CAD_f!$C$5:$G$104,2,FALSE))</f>
        <v/>
      </c>
      <c r="I270" s="56"/>
      <c r="J270" s="57"/>
      <c r="K270" s="67">
        <f t="shared" si="12"/>
        <v>0</v>
      </c>
      <c r="L270" s="56"/>
      <c r="M270" s="58"/>
      <c r="N270" s="75" t="str">
        <f t="shared" si="14"/>
        <v/>
      </c>
      <c r="O270" s="74" t="str">
        <f t="shared" si="13"/>
        <v/>
      </c>
      <c r="P270" s="5" t="str">
        <f>EXE!G269</f>
        <v/>
      </c>
    </row>
    <row r="271" spans="3:16" ht="30" customHeight="1" thickTop="1" thickBot="1">
      <c r="C271" s="108"/>
      <c r="D271" s="58"/>
      <c r="E271" s="69"/>
      <c r="F271" s="69"/>
      <c r="G271" s="58"/>
      <c r="H271" s="31" t="str">
        <f>IF(G271="","",VLOOKUP(G271,CAD_f!$C$5:$G$104,2,FALSE))</f>
        <v/>
      </c>
      <c r="I271" s="56"/>
      <c r="J271" s="57"/>
      <c r="K271" s="67">
        <f t="shared" si="12"/>
        <v>0</v>
      </c>
      <c r="L271" s="56"/>
      <c r="M271" s="58"/>
      <c r="N271" s="75" t="str">
        <f t="shared" si="14"/>
        <v/>
      </c>
      <c r="O271" s="74" t="str">
        <f t="shared" si="13"/>
        <v/>
      </c>
      <c r="P271" s="5" t="str">
        <f>EXE!G270</f>
        <v/>
      </c>
    </row>
    <row r="272" spans="3:16" ht="30" customHeight="1" thickTop="1" thickBot="1">
      <c r="C272" s="108"/>
      <c r="D272" s="58"/>
      <c r="E272" s="69"/>
      <c r="F272" s="69"/>
      <c r="G272" s="58"/>
      <c r="H272" s="31" t="str">
        <f>IF(G272="","",VLOOKUP(G272,CAD_f!$C$5:$G$104,2,FALSE))</f>
        <v/>
      </c>
      <c r="I272" s="56"/>
      <c r="J272" s="57"/>
      <c r="K272" s="67">
        <f t="shared" si="12"/>
        <v>0</v>
      </c>
      <c r="L272" s="56"/>
      <c r="M272" s="58"/>
      <c r="N272" s="75" t="str">
        <f t="shared" si="14"/>
        <v/>
      </c>
      <c r="O272" s="74" t="str">
        <f t="shared" si="13"/>
        <v/>
      </c>
      <c r="P272" s="5" t="str">
        <f>EXE!G271</f>
        <v/>
      </c>
    </row>
    <row r="273" spans="3:16" ht="30" customHeight="1" thickTop="1" thickBot="1">
      <c r="C273" s="108"/>
      <c r="D273" s="58"/>
      <c r="E273" s="69"/>
      <c r="F273" s="69"/>
      <c r="G273" s="58"/>
      <c r="H273" s="31" t="str">
        <f>IF(G273="","",VLOOKUP(G273,CAD_f!$C$5:$G$104,2,FALSE))</f>
        <v/>
      </c>
      <c r="I273" s="56"/>
      <c r="J273" s="57"/>
      <c r="K273" s="67">
        <f t="shared" si="12"/>
        <v>0</v>
      </c>
      <c r="L273" s="56"/>
      <c r="M273" s="58"/>
      <c r="N273" s="75" t="str">
        <f t="shared" si="14"/>
        <v/>
      </c>
      <c r="O273" s="74" t="str">
        <f t="shared" si="13"/>
        <v/>
      </c>
      <c r="P273" s="5" t="str">
        <f>EXE!G272</f>
        <v/>
      </c>
    </row>
    <row r="274" spans="3:16" ht="30" customHeight="1" thickTop="1" thickBot="1">
      <c r="C274" s="108"/>
      <c r="D274" s="58"/>
      <c r="E274" s="69"/>
      <c r="F274" s="69"/>
      <c r="G274" s="58"/>
      <c r="H274" s="31" t="str">
        <f>IF(G274="","",VLOOKUP(G274,CAD_f!$C$5:$G$104,2,FALSE))</f>
        <v/>
      </c>
      <c r="I274" s="56"/>
      <c r="J274" s="57"/>
      <c r="K274" s="67">
        <f t="shared" si="12"/>
        <v>0</v>
      </c>
      <c r="L274" s="56"/>
      <c r="M274" s="58"/>
      <c r="N274" s="75" t="str">
        <f t="shared" si="14"/>
        <v/>
      </c>
      <c r="O274" s="74" t="str">
        <f t="shared" si="13"/>
        <v/>
      </c>
      <c r="P274" s="5" t="str">
        <f>EXE!G273</f>
        <v/>
      </c>
    </row>
    <row r="275" spans="3:16" ht="30" customHeight="1" thickTop="1" thickBot="1">
      <c r="C275" s="108"/>
      <c r="D275" s="58"/>
      <c r="E275" s="69"/>
      <c r="F275" s="69"/>
      <c r="G275" s="58"/>
      <c r="H275" s="31" t="str">
        <f>IF(G275="","",VLOOKUP(G275,CAD_f!$C$5:$G$104,2,FALSE))</f>
        <v/>
      </c>
      <c r="I275" s="56"/>
      <c r="J275" s="57"/>
      <c r="K275" s="67">
        <f t="shared" si="12"/>
        <v>0</v>
      </c>
      <c r="L275" s="56"/>
      <c r="M275" s="58"/>
      <c r="N275" s="75" t="str">
        <f t="shared" si="14"/>
        <v/>
      </c>
      <c r="O275" s="74" t="str">
        <f t="shared" si="13"/>
        <v/>
      </c>
      <c r="P275" s="5" t="str">
        <f>EXE!G274</f>
        <v/>
      </c>
    </row>
    <row r="276" spans="3:16" ht="30" customHeight="1" thickTop="1" thickBot="1">
      <c r="C276" s="108"/>
      <c r="D276" s="58"/>
      <c r="E276" s="69"/>
      <c r="F276" s="69"/>
      <c r="G276" s="58"/>
      <c r="H276" s="31" t="str">
        <f>IF(G276="","",VLOOKUP(G276,CAD_f!$C$5:$G$104,2,FALSE))</f>
        <v/>
      </c>
      <c r="I276" s="56"/>
      <c r="J276" s="57"/>
      <c r="K276" s="67">
        <f t="shared" si="12"/>
        <v>0</v>
      </c>
      <c r="L276" s="56"/>
      <c r="M276" s="58"/>
      <c r="N276" s="75" t="str">
        <f t="shared" si="14"/>
        <v/>
      </c>
      <c r="O276" s="74" t="str">
        <f t="shared" si="13"/>
        <v/>
      </c>
      <c r="P276" s="5" t="str">
        <f>EXE!G275</f>
        <v/>
      </c>
    </row>
    <row r="277" spans="3:16" ht="30" customHeight="1" thickTop="1" thickBot="1">
      <c r="C277" s="108"/>
      <c r="D277" s="58"/>
      <c r="E277" s="69"/>
      <c r="F277" s="69"/>
      <c r="G277" s="58"/>
      <c r="H277" s="31" t="str">
        <f>IF(G277="","",VLOOKUP(G277,CAD_f!$C$5:$G$104,2,FALSE))</f>
        <v/>
      </c>
      <c r="I277" s="56"/>
      <c r="J277" s="57"/>
      <c r="K277" s="67">
        <f t="shared" si="12"/>
        <v>0</v>
      </c>
      <c r="L277" s="56"/>
      <c r="M277" s="58"/>
      <c r="N277" s="75" t="str">
        <f t="shared" si="14"/>
        <v/>
      </c>
      <c r="O277" s="74" t="str">
        <f t="shared" si="13"/>
        <v/>
      </c>
      <c r="P277" s="5" t="str">
        <f>EXE!G276</f>
        <v/>
      </c>
    </row>
    <row r="278" spans="3:16" ht="30" customHeight="1" thickTop="1" thickBot="1">
      <c r="C278" s="108"/>
      <c r="D278" s="58"/>
      <c r="E278" s="69"/>
      <c r="F278" s="69"/>
      <c r="G278" s="58"/>
      <c r="H278" s="31" t="str">
        <f>IF(G278="","",VLOOKUP(G278,CAD_f!$C$5:$G$104,2,FALSE))</f>
        <v/>
      </c>
      <c r="I278" s="56"/>
      <c r="J278" s="57"/>
      <c r="K278" s="67">
        <f t="shared" si="12"/>
        <v>0</v>
      </c>
      <c r="L278" s="56"/>
      <c r="M278" s="58"/>
      <c r="N278" s="75" t="str">
        <f t="shared" si="14"/>
        <v/>
      </c>
      <c r="O278" s="74" t="str">
        <f t="shared" si="13"/>
        <v/>
      </c>
      <c r="P278" s="5" t="str">
        <f>EXE!G277</f>
        <v/>
      </c>
    </row>
    <row r="279" spans="3:16" ht="30" customHeight="1" thickTop="1" thickBot="1">
      <c r="C279" s="108"/>
      <c r="D279" s="58"/>
      <c r="E279" s="69"/>
      <c r="F279" s="69"/>
      <c r="G279" s="58"/>
      <c r="H279" s="31" t="str">
        <f>IF(G279="","",VLOOKUP(G279,CAD_f!$C$5:$G$104,2,FALSE))</f>
        <v/>
      </c>
      <c r="I279" s="56"/>
      <c r="J279" s="57"/>
      <c r="K279" s="67">
        <f t="shared" si="12"/>
        <v>0</v>
      </c>
      <c r="L279" s="56"/>
      <c r="M279" s="58"/>
      <c r="N279" s="75" t="str">
        <f t="shared" si="14"/>
        <v/>
      </c>
      <c r="O279" s="74" t="str">
        <f t="shared" si="13"/>
        <v/>
      </c>
      <c r="P279" s="5" t="str">
        <f>EXE!G278</f>
        <v/>
      </c>
    </row>
    <row r="280" spans="3:16" ht="30" customHeight="1" thickTop="1" thickBot="1">
      <c r="C280" s="108"/>
      <c r="D280" s="58"/>
      <c r="E280" s="69"/>
      <c r="F280" s="69"/>
      <c r="G280" s="58"/>
      <c r="H280" s="31" t="str">
        <f>IF(G280="","",VLOOKUP(G280,CAD_f!$C$5:$G$104,2,FALSE))</f>
        <v/>
      </c>
      <c r="I280" s="56"/>
      <c r="J280" s="57"/>
      <c r="K280" s="67">
        <f t="shared" si="12"/>
        <v>0</v>
      </c>
      <c r="L280" s="56"/>
      <c r="M280" s="58"/>
      <c r="N280" s="75" t="str">
        <f t="shared" si="14"/>
        <v/>
      </c>
      <c r="O280" s="74" t="str">
        <f t="shared" si="13"/>
        <v/>
      </c>
      <c r="P280" s="5" t="str">
        <f>EXE!G279</f>
        <v/>
      </c>
    </row>
    <row r="281" spans="3:16" ht="30" customHeight="1" thickTop="1" thickBot="1">
      <c r="C281" s="108"/>
      <c r="D281" s="58"/>
      <c r="E281" s="69"/>
      <c r="F281" s="69"/>
      <c r="G281" s="58"/>
      <c r="H281" s="31" t="str">
        <f>IF(G281="","",VLOOKUP(G281,CAD_f!$C$5:$G$104,2,FALSE))</f>
        <v/>
      </c>
      <c r="I281" s="56"/>
      <c r="J281" s="57"/>
      <c r="K281" s="67">
        <f t="shared" si="12"/>
        <v>0</v>
      </c>
      <c r="L281" s="56"/>
      <c r="M281" s="58"/>
      <c r="N281" s="75" t="str">
        <f t="shared" si="14"/>
        <v/>
      </c>
      <c r="O281" s="74" t="str">
        <f t="shared" si="13"/>
        <v/>
      </c>
      <c r="P281" s="5" t="str">
        <f>EXE!G280</f>
        <v/>
      </c>
    </row>
    <row r="282" spans="3:16" ht="30" customHeight="1" thickTop="1" thickBot="1">
      <c r="C282" s="108"/>
      <c r="D282" s="58"/>
      <c r="E282" s="69"/>
      <c r="F282" s="69"/>
      <c r="G282" s="58"/>
      <c r="H282" s="31" t="str">
        <f>IF(G282="","",VLOOKUP(G282,CAD_f!$C$5:$G$104,2,FALSE))</f>
        <v/>
      </c>
      <c r="I282" s="56"/>
      <c r="J282" s="57"/>
      <c r="K282" s="67">
        <f t="shared" si="12"/>
        <v>0</v>
      </c>
      <c r="L282" s="56"/>
      <c r="M282" s="58"/>
      <c r="N282" s="75" t="str">
        <f t="shared" si="14"/>
        <v/>
      </c>
      <c r="O282" s="74" t="str">
        <f t="shared" si="13"/>
        <v/>
      </c>
      <c r="P282" s="5" t="str">
        <f>EXE!G281</f>
        <v/>
      </c>
    </row>
    <row r="283" spans="3:16" ht="30" customHeight="1" thickTop="1" thickBot="1">
      <c r="C283" s="108"/>
      <c r="D283" s="58"/>
      <c r="E283" s="69"/>
      <c r="F283" s="69"/>
      <c r="G283" s="58"/>
      <c r="H283" s="31" t="str">
        <f>IF(G283="","",VLOOKUP(G283,CAD_f!$C$5:$G$104,2,FALSE))</f>
        <v/>
      </c>
      <c r="I283" s="56"/>
      <c r="J283" s="57"/>
      <c r="K283" s="67">
        <f t="shared" si="12"/>
        <v>0</v>
      </c>
      <c r="L283" s="56"/>
      <c r="M283" s="58"/>
      <c r="N283" s="75" t="str">
        <f t="shared" si="14"/>
        <v/>
      </c>
      <c r="O283" s="74" t="str">
        <f t="shared" si="13"/>
        <v/>
      </c>
      <c r="P283" s="5" t="str">
        <f>EXE!G282</f>
        <v/>
      </c>
    </row>
    <row r="284" spans="3:16" ht="30" customHeight="1" thickTop="1" thickBot="1">
      <c r="C284" s="108"/>
      <c r="D284" s="58"/>
      <c r="E284" s="69"/>
      <c r="F284" s="69"/>
      <c r="G284" s="58"/>
      <c r="H284" s="31" t="str">
        <f>IF(G284="","",VLOOKUP(G284,CAD_f!$C$5:$G$104,2,FALSE))</f>
        <v/>
      </c>
      <c r="I284" s="56"/>
      <c r="J284" s="57"/>
      <c r="K284" s="67">
        <f t="shared" si="12"/>
        <v>0</v>
      </c>
      <c r="L284" s="56"/>
      <c r="M284" s="58"/>
      <c r="N284" s="75" t="str">
        <f t="shared" si="14"/>
        <v/>
      </c>
      <c r="O284" s="74" t="str">
        <f t="shared" si="13"/>
        <v/>
      </c>
      <c r="P284" s="5" t="str">
        <f>EXE!G283</f>
        <v/>
      </c>
    </row>
    <row r="285" spans="3:16" ht="30" customHeight="1" thickTop="1" thickBot="1">
      <c r="C285" s="108"/>
      <c r="D285" s="58"/>
      <c r="E285" s="69"/>
      <c r="F285" s="69"/>
      <c r="G285" s="58"/>
      <c r="H285" s="31" t="str">
        <f>IF(G285="","",VLOOKUP(G285,CAD_f!$C$5:$G$104,2,FALSE))</f>
        <v/>
      </c>
      <c r="I285" s="56"/>
      <c r="J285" s="57"/>
      <c r="K285" s="67">
        <f t="shared" si="12"/>
        <v>0</v>
      </c>
      <c r="L285" s="56"/>
      <c r="M285" s="58"/>
      <c r="N285" s="75" t="str">
        <f t="shared" si="14"/>
        <v/>
      </c>
      <c r="O285" s="74" t="str">
        <f t="shared" si="13"/>
        <v/>
      </c>
      <c r="P285" s="5" t="str">
        <f>EXE!G284</f>
        <v/>
      </c>
    </row>
    <row r="286" spans="3:16" ht="30" customHeight="1" thickTop="1" thickBot="1">
      <c r="C286" s="108"/>
      <c r="D286" s="58"/>
      <c r="E286" s="69"/>
      <c r="F286" s="69"/>
      <c r="G286" s="58"/>
      <c r="H286" s="31" t="str">
        <f>IF(G286="","",VLOOKUP(G286,CAD_f!$C$5:$G$104,2,FALSE))</f>
        <v/>
      </c>
      <c r="I286" s="56"/>
      <c r="J286" s="57"/>
      <c r="K286" s="67">
        <f t="shared" si="12"/>
        <v>0</v>
      </c>
      <c r="L286" s="56"/>
      <c r="M286" s="58"/>
      <c r="N286" s="75" t="str">
        <f t="shared" si="14"/>
        <v/>
      </c>
      <c r="O286" s="74" t="str">
        <f t="shared" si="13"/>
        <v/>
      </c>
      <c r="P286" s="5" t="str">
        <f>EXE!G285</f>
        <v/>
      </c>
    </row>
    <row r="287" spans="3:16" ht="30" customHeight="1" thickTop="1" thickBot="1">
      <c r="C287" s="108"/>
      <c r="D287" s="58"/>
      <c r="E287" s="69"/>
      <c r="F287" s="69"/>
      <c r="G287" s="58"/>
      <c r="H287" s="31" t="str">
        <f>IF(G287="","",VLOOKUP(G287,CAD_f!$C$5:$G$104,2,FALSE))</f>
        <v/>
      </c>
      <c r="I287" s="56"/>
      <c r="J287" s="57"/>
      <c r="K287" s="67">
        <f t="shared" si="12"/>
        <v>0</v>
      </c>
      <c r="L287" s="56"/>
      <c r="M287" s="58"/>
      <c r="N287" s="75" t="str">
        <f t="shared" si="14"/>
        <v/>
      </c>
      <c r="O287" s="74" t="str">
        <f t="shared" si="13"/>
        <v/>
      </c>
      <c r="P287" s="5" t="str">
        <f>EXE!G286</f>
        <v/>
      </c>
    </row>
    <row r="288" spans="3:16" ht="30" customHeight="1" thickTop="1" thickBot="1">
      <c r="C288" s="108"/>
      <c r="D288" s="58"/>
      <c r="E288" s="69"/>
      <c r="F288" s="69"/>
      <c r="G288" s="58"/>
      <c r="H288" s="31" t="str">
        <f>IF(G288="","",VLOOKUP(G288,CAD_f!$C$5:$G$104,2,FALSE))</f>
        <v/>
      </c>
      <c r="I288" s="56"/>
      <c r="J288" s="57"/>
      <c r="K288" s="67">
        <f t="shared" si="12"/>
        <v>0</v>
      </c>
      <c r="L288" s="56"/>
      <c r="M288" s="58"/>
      <c r="N288" s="75" t="str">
        <f t="shared" si="14"/>
        <v/>
      </c>
      <c r="O288" s="74" t="str">
        <f t="shared" si="13"/>
        <v/>
      </c>
      <c r="P288" s="5" t="str">
        <f>EXE!G287</f>
        <v/>
      </c>
    </row>
    <row r="289" spans="3:16" ht="30" customHeight="1" thickTop="1" thickBot="1">
      <c r="C289" s="108"/>
      <c r="D289" s="58"/>
      <c r="E289" s="69"/>
      <c r="F289" s="69"/>
      <c r="G289" s="58"/>
      <c r="H289" s="31" t="str">
        <f>IF(G289="","",VLOOKUP(G289,CAD_f!$C$5:$G$104,2,FALSE))</f>
        <v/>
      </c>
      <c r="I289" s="56"/>
      <c r="J289" s="57"/>
      <c r="K289" s="67">
        <f t="shared" si="12"/>
        <v>0</v>
      </c>
      <c r="L289" s="56"/>
      <c r="M289" s="58"/>
      <c r="N289" s="75" t="str">
        <f t="shared" si="14"/>
        <v/>
      </c>
      <c r="O289" s="74" t="str">
        <f t="shared" si="13"/>
        <v/>
      </c>
      <c r="P289" s="5" t="str">
        <f>EXE!G288</f>
        <v/>
      </c>
    </row>
    <row r="290" spans="3:16" ht="30" customHeight="1" thickTop="1" thickBot="1">
      <c r="C290" s="108"/>
      <c r="D290" s="58"/>
      <c r="E290" s="69"/>
      <c r="F290" s="69"/>
      <c r="G290" s="58"/>
      <c r="H290" s="31" t="str">
        <f>IF(G290="","",VLOOKUP(G290,CAD_f!$C$5:$G$104,2,FALSE))</f>
        <v/>
      </c>
      <c r="I290" s="56"/>
      <c r="J290" s="57"/>
      <c r="K290" s="67">
        <f t="shared" si="12"/>
        <v>0</v>
      </c>
      <c r="L290" s="56"/>
      <c r="M290" s="58"/>
      <c r="N290" s="75" t="str">
        <f t="shared" si="14"/>
        <v/>
      </c>
      <c r="O290" s="74" t="str">
        <f t="shared" si="13"/>
        <v/>
      </c>
      <c r="P290" s="5" t="str">
        <f>EXE!G289</f>
        <v/>
      </c>
    </row>
    <row r="291" spans="3:16" ht="30" customHeight="1" thickTop="1" thickBot="1">
      <c r="C291" s="108"/>
      <c r="D291" s="58"/>
      <c r="E291" s="69"/>
      <c r="F291" s="69"/>
      <c r="G291" s="58"/>
      <c r="H291" s="31" t="str">
        <f>IF(G291="","",VLOOKUP(G291,CAD_f!$C$5:$G$104,2,FALSE))</f>
        <v/>
      </c>
      <c r="I291" s="56"/>
      <c r="J291" s="57"/>
      <c r="K291" s="67">
        <f t="shared" si="12"/>
        <v>0</v>
      </c>
      <c r="L291" s="56"/>
      <c r="M291" s="58"/>
      <c r="N291" s="75" t="str">
        <f t="shared" si="14"/>
        <v/>
      </c>
      <c r="O291" s="74" t="str">
        <f t="shared" si="13"/>
        <v/>
      </c>
      <c r="P291" s="5" t="str">
        <f>EXE!G290</f>
        <v/>
      </c>
    </row>
    <row r="292" spans="3:16" ht="30" customHeight="1" thickTop="1" thickBot="1">
      <c r="C292" s="108"/>
      <c r="D292" s="58"/>
      <c r="E292" s="69"/>
      <c r="F292" s="69"/>
      <c r="G292" s="58"/>
      <c r="H292" s="31" t="str">
        <f>IF(G292="","",VLOOKUP(G292,CAD_f!$C$5:$G$104,2,FALSE))</f>
        <v/>
      </c>
      <c r="I292" s="56"/>
      <c r="J292" s="57"/>
      <c r="K292" s="67">
        <f t="shared" si="12"/>
        <v>0</v>
      </c>
      <c r="L292" s="56"/>
      <c r="M292" s="58"/>
      <c r="N292" s="75" t="str">
        <f t="shared" si="14"/>
        <v/>
      </c>
      <c r="O292" s="74" t="str">
        <f t="shared" si="13"/>
        <v/>
      </c>
      <c r="P292" s="5" t="str">
        <f>EXE!G291</f>
        <v/>
      </c>
    </row>
    <row r="293" spans="3:16" ht="30" customHeight="1" thickTop="1" thickBot="1">
      <c r="C293" s="108"/>
      <c r="D293" s="58"/>
      <c r="E293" s="69"/>
      <c r="F293" s="69"/>
      <c r="G293" s="58"/>
      <c r="H293" s="31" t="str">
        <f>IF(G293="","",VLOOKUP(G293,CAD_f!$C$5:$G$104,2,FALSE))</f>
        <v/>
      </c>
      <c r="I293" s="56"/>
      <c r="J293" s="57"/>
      <c r="K293" s="67">
        <f t="shared" si="12"/>
        <v>0</v>
      </c>
      <c r="L293" s="56"/>
      <c r="M293" s="58"/>
      <c r="N293" s="75" t="str">
        <f t="shared" si="14"/>
        <v/>
      </c>
      <c r="O293" s="74" t="str">
        <f t="shared" si="13"/>
        <v/>
      </c>
      <c r="P293" s="5" t="str">
        <f>EXE!G292</f>
        <v/>
      </c>
    </row>
    <row r="294" spans="3:16" ht="30" customHeight="1" thickTop="1" thickBot="1">
      <c r="C294" s="108"/>
      <c r="D294" s="58"/>
      <c r="E294" s="69"/>
      <c r="F294" s="69"/>
      <c r="G294" s="58"/>
      <c r="H294" s="31" t="str">
        <f>IF(G294="","",VLOOKUP(G294,CAD_f!$C$5:$G$104,2,FALSE))</f>
        <v/>
      </c>
      <c r="I294" s="56"/>
      <c r="J294" s="57"/>
      <c r="K294" s="67">
        <f t="shared" si="12"/>
        <v>0</v>
      </c>
      <c r="L294" s="56"/>
      <c r="M294" s="58"/>
      <c r="N294" s="75" t="str">
        <f t="shared" si="14"/>
        <v/>
      </c>
      <c r="O294" s="74" t="str">
        <f t="shared" si="13"/>
        <v/>
      </c>
      <c r="P294" s="5" t="str">
        <f>EXE!G293</f>
        <v/>
      </c>
    </row>
    <row r="295" spans="3:16" ht="30" customHeight="1" thickTop="1" thickBot="1">
      <c r="C295" s="108"/>
      <c r="D295" s="58"/>
      <c r="E295" s="69"/>
      <c r="F295" s="69"/>
      <c r="G295" s="58"/>
      <c r="H295" s="31" t="str">
        <f>IF(G295="","",VLOOKUP(G295,CAD_f!$C$5:$G$104,2,FALSE))</f>
        <v/>
      </c>
      <c r="I295" s="56"/>
      <c r="J295" s="57"/>
      <c r="K295" s="67">
        <f t="shared" si="12"/>
        <v>0</v>
      </c>
      <c r="L295" s="56"/>
      <c r="M295" s="58"/>
      <c r="N295" s="75" t="str">
        <f t="shared" si="14"/>
        <v/>
      </c>
      <c r="O295" s="74" t="str">
        <f t="shared" si="13"/>
        <v/>
      </c>
      <c r="P295" s="5" t="str">
        <f>EXE!G294</f>
        <v/>
      </c>
    </row>
    <row r="296" spans="3:16" ht="30" customHeight="1" thickTop="1" thickBot="1">
      <c r="C296" s="108"/>
      <c r="D296" s="58"/>
      <c r="E296" s="69"/>
      <c r="F296" s="69"/>
      <c r="G296" s="58"/>
      <c r="H296" s="31" t="str">
        <f>IF(G296="","",VLOOKUP(G296,CAD_f!$C$5:$G$104,2,FALSE))</f>
        <v/>
      </c>
      <c r="I296" s="56"/>
      <c r="J296" s="57"/>
      <c r="K296" s="67">
        <f t="shared" si="12"/>
        <v>0</v>
      </c>
      <c r="L296" s="56"/>
      <c r="M296" s="58"/>
      <c r="N296" s="75" t="str">
        <f t="shared" si="14"/>
        <v/>
      </c>
      <c r="O296" s="74" t="str">
        <f t="shared" si="13"/>
        <v/>
      </c>
      <c r="P296" s="5" t="str">
        <f>EXE!G295</f>
        <v/>
      </c>
    </row>
    <row r="297" spans="3:16" ht="30" customHeight="1" thickTop="1" thickBot="1">
      <c r="C297" s="108"/>
      <c r="D297" s="58"/>
      <c r="E297" s="69"/>
      <c r="F297" s="69"/>
      <c r="G297" s="58"/>
      <c r="H297" s="31" t="str">
        <f>IF(G297="","",VLOOKUP(G297,CAD_f!$C$5:$G$104,2,FALSE))</f>
        <v/>
      </c>
      <c r="I297" s="56"/>
      <c r="J297" s="57"/>
      <c r="K297" s="67">
        <f t="shared" si="12"/>
        <v>0</v>
      </c>
      <c r="L297" s="56"/>
      <c r="M297" s="58"/>
      <c r="N297" s="75" t="str">
        <f t="shared" si="14"/>
        <v/>
      </c>
      <c r="O297" s="74" t="str">
        <f t="shared" si="13"/>
        <v/>
      </c>
      <c r="P297" s="5" t="str">
        <f>EXE!G296</f>
        <v/>
      </c>
    </row>
    <row r="298" spans="3:16" ht="30" customHeight="1" thickTop="1" thickBot="1">
      <c r="C298" s="108"/>
      <c r="D298" s="58"/>
      <c r="E298" s="69"/>
      <c r="F298" s="69"/>
      <c r="G298" s="58"/>
      <c r="H298" s="31" t="str">
        <f>IF(G298="","",VLOOKUP(G298,CAD_f!$C$5:$G$104,2,FALSE))</f>
        <v/>
      </c>
      <c r="I298" s="56"/>
      <c r="J298" s="57"/>
      <c r="K298" s="67">
        <f t="shared" si="12"/>
        <v>0</v>
      </c>
      <c r="L298" s="56"/>
      <c r="M298" s="58"/>
      <c r="N298" s="75" t="str">
        <f t="shared" si="14"/>
        <v/>
      </c>
      <c r="O298" s="74" t="str">
        <f t="shared" si="13"/>
        <v/>
      </c>
      <c r="P298" s="5" t="str">
        <f>EXE!G297</f>
        <v/>
      </c>
    </row>
    <row r="299" spans="3:16" ht="30" customHeight="1" thickTop="1" thickBot="1">
      <c r="C299" s="108"/>
      <c r="D299" s="58"/>
      <c r="E299" s="69"/>
      <c r="F299" s="69"/>
      <c r="G299" s="58"/>
      <c r="H299" s="31" t="str">
        <f>IF(G299="","",VLOOKUP(G299,CAD_f!$C$5:$G$104,2,FALSE))</f>
        <v/>
      </c>
      <c r="I299" s="56"/>
      <c r="J299" s="57"/>
      <c r="K299" s="67">
        <f t="shared" si="12"/>
        <v>0</v>
      </c>
      <c r="L299" s="56"/>
      <c r="M299" s="58"/>
      <c r="N299" s="75" t="str">
        <f t="shared" si="14"/>
        <v/>
      </c>
      <c r="O299" s="74" t="str">
        <f t="shared" si="13"/>
        <v/>
      </c>
      <c r="P299" s="5" t="str">
        <f>EXE!G298</f>
        <v/>
      </c>
    </row>
    <row r="300" spans="3:16" ht="30" customHeight="1" thickTop="1" thickBot="1">
      <c r="C300" s="108"/>
      <c r="D300" s="58"/>
      <c r="E300" s="69"/>
      <c r="F300" s="69"/>
      <c r="G300" s="58"/>
      <c r="H300" s="31" t="str">
        <f>IF(G300="","",VLOOKUP(G300,CAD_f!$C$5:$G$104,2,FALSE))</f>
        <v/>
      </c>
      <c r="I300" s="56"/>
      <c r="J300" s="57"/>
      <c r="K300" s="67">
        <f t="shared" si="12"/>
        <v>0</v>
      </c>
      <c r="L300" s="56"/>
      <c r="M300" s="58"/>
      <c r="N300" s="75" t="str">
        <f t="shared" si="14"/>
        <v/>
      </c>
      <c r="O300" s="74" t="str">
        <f t="shared" si="13"/>
        <v/>
      </c>
      <c r="P300" s="5" t="str">
        <f>EXE!G299</f>
        <v/>
      </c>
    </row>
    <row r="301" spans="3:16" ht="30" customHeight="1" thickTop="1" thickBot="1">
      <c r="C301" s="108"/>
      <c r="D301" s="58"/>
      <c r="E301" s="69"/>
      <c r="F301" s="69"/>
      <c r="G301" s="58"/>
      <c r="H301" s="31" t="str">
        <f>IF(G301="","",VLOOKUP(G301,CAD_f!$C$5:$G$104,2,FALSE))</f>
        <v/>
      </c>
      <c r="I301" s="56"/>
      <c r="J301" s="57"/>
      <c r="K301" s="67">
        <f t="shared" si="12"/>
        <v>0</v>
      </c>
      <c r="L301" s="56"/>
      <c r="M301" s="58"/>
      <c r="N301" s="75" t="str">
        <f t="shared" si="14"/>
        <v/>
      </c>
      <c r="O301" s="74" t="str">
        <f t="shared" si="13"/>
        <v/>
      </c>
      <c r="P301" s="5" t="str">
        <f>EXE!G300</f>
        <v/>
      </c>
    </row>
    <row r="302" spans="3:16" ht="30" customHeight="1" thickTop="1" thickBot="1">
      <c r="C302" s="108"/>
      <c r="D302" s="58"/>
      <c r="E302" s="69"/>
      <c r="F302" s="69"/>
      <c r="G302" s="58"/>
      <c r="H302" s="31" t="str">
        <f>IF(G302="","",VLOOKUP(G302,CAD_f!$C$5:$G$104,2,FALSE))</f>
        <v/>
      </c>
      <c r="I302" s="56"/>
      <c r="J302" s="57"/>
      <c r="K302" s="67">
        <f t="shared" si="12"/>
        <v>0</v>
      </c>
      <c r="L302" s="56"/>
      <c r="M302" s="58"/>
      <c r="N302" s="75" t="str">
        <f t="shared" si="14"/>
        <v/>
      </c>
      <c r="O302" s="74" t="str">
        <f t="shared" si="13"/>
        <v/>
      </c>
      <c r="P302" s="5" t="str">
        <f>EXE!G301</f>
        <v/>
      </c>
    </row>
    <row r="303" spans="3:16" ht="30" customHeight="1" thickTop="1" thickBot="1">
      <c r="C303" s="108"/>
      <c r="D303" s="58"/>
      <c r="E303" s="69"/>
      <c r="F303" s="69"/>
      <c r="G303" s="58"/>
      <c r="H303" s="31" t="str">
        <f>IF(G303="","",VLOOKUP(G303,CAD_f!$C$5:$G$104,2,FALSE))</f>
        <v/>
      </c>
      <c r="I303" s="56"/>
      <c r="J303" s="57"/>
      <c r="K303" s="67">
        <f t="shared" si="12"/>
        <v>0</v>
      </c>
      <c r="L303" s="56"/>
      <c r="M303" s="58"/>
      <c r="N303" s="75" t="str">
        <f t="shared" si="14"/>
        <v/>
      </c>
      <c r="O303" s="74" t="str">
        <f t="shared" si="13"/>
        <v/>
      </c>
      <c r="P303" s="5" t="str">
        <f>EXE!G302</f>
        <v/>
      </c>
    </row>
    <row r="304" spans="3:16" ht="30" customHeight="1" thickTop="1" thickBot="1">
      <c r="C304" s="108"/>
      <c r="D304" s="58"/>
      <c r="E304" s="69"/>
      <c r="F304" s="69"/>
      <c r="G304" s="58"/>
      <c r="H304" s="31" t="str">
        <f>IF(G304="","",VLOOKUP(G304,CAD_f!$C$5:$G$104,2,FALSE))</f>
        <v/>
      </c>
      <c r="I304" s="56"/>
      <c r="J304" s="57"/>
      <c r="K304" s="67">
        <f t="shared" si="12"/>
        <v>0</v>
      </c>
      <c r="L304" s="56"/>
      <c r="M304" s="58"/>
      <c r="N304" s="75" t="str">
        <f t="shared" si="14"/>
        <v/>
      </c>
      <c r="O304" s="74" t="str">
        <f t="shared" si="13"/>
        <v/>
      </c>
      <c r="P304" s="5" t="str">
        <f>EXE!G303</f>
        <v/>
      </c>
    </row>
    <row r="305" spans="3:16" ht="30" customHeight="1" thickTop="1" thickBot="1">
      <c r="C305" s="108"/>
      <c r="D305" s="58"/>
      <c r="E305" s="69"/>
      <c r="F305" s="69"/>
      <c r="G305" s="58"/>
      <c r="H305" s="31" t="str">
        <f>IF(G305="","",VLOOKUP(G305,CAD_f!$C$5:$G$104,2,FALSE))</f>
        <v/>
      </c>
      <c r="I305" s="56"/>
      <c r="J305" s="57"/>
      <c r="K305" s="67">
        <f t="shared" si="12"/>
        <v>0</v>
      </c>
      <c r="L305" s="56"/>
      <c r="M305" s="58"/>
      <c r="N305" s="75" t="str">
        <f t="shared" si="14"/>
        <v/>
      </c>
      <c r="O305" s="74" t="str">
        <f t="shared" si="13"/>
        <v/>
      </c>
      <c r="P305" s="5" t="str">
        <f>EXE!G304</f>
        <v/>
      </c>
    </row>
    <row r="306" spans="3:16" ht="30" customHeight="1" thickTop="1" thickBot="1">
      <c r="C306" s="108"/>
      <c r="D306" s="58"/>
      <c r="E306" s="69"/>
      <c r="F306" s="69"/>
      <c r="G306" s="58"/>
      <c r="H306" s="31" t="str">
        <f>IF(G306="","",VLOOKUP(G306,CAD_f!$C$5:$G$104,2,FALSE))</f>
        <v/>
      </c>
      <c r="I306" s="56"/>
      <c r="J306" s="57"/>
      <c r="K306" s="67">
        <f t="shared" si="12"/>
        <v>0</v>
      </c>
      <c r="L306" s="56"/>
      <c r="M306" s="58"/>
      <c r="N306" s="75" t="str">
        <f t="shared" si="14"/>
        <v/>
      </c>
      <c r="O306" s="74" t="str">
        <f t="shared" si="13"/>
        <v/>
      </c>
      <c r="P306" s="5" t="str">
        <f>EXE!G305</f>
        <v/>
      </c>
    </row>
    <row r="307" spans="3:16" ht="30" customHeight="1" thickTop="1" thickBot="1">
      <c r="C307" s="108"/>
      <c r="D307" s="58"/>
      <c r="E307" s="69"/>
      <c r="F307" s="69"/>
      <c r="G307" s="58"/>
      <c r="H307" s="31" t="str">
        <f>IF(G307="","",VLOOKUP(G307,CAD_f!$C$5:$G$104,2,FALSE))</f>
        <v/>
      </c>
      <c r="I307" s="56"/>
      <c r="J307" s="57"/>
      <c r="K307" s="67">
        <f t="shared" si="12"/>
        <v>0</v>
      </c>
      <c r="L307" s="56"/>
      <c r="M307" s="58"/>
      <c r="N307" s="75" t="str">
        <f t="shared" si="14"/>
        <v/>
      </c>
      <c r="O307" s="74" t="str">
        <f t="shared" si="13"/>
        <v/>
      </c>
      <c r="P307" s="5" t="str">
        <f>EXE!G306</f>
        <v/>
      </c>
    </row>
    <row r="308" spans="3:16" ht="30" customHeight="1" thickTop="1" thickBot="1">
      <c r="C308" s="108"/>
      <c r="D308" s="58"/>
      <c r="E308" s="69"/>
      <c r="F308" s="69"/>
      <c r="G308" s="58"/>
      <c r="H308" s="31" t="str">
        <f>IF(G308="","",VLOOKUP(G308,CAD_f!$C$5:$G$104,2,FALSE))</f>
        <v/>
      </c>
      <c r="I308" s="56"/>
      <c r="J308" s="57"/>
      <c r="K308" s="67">
        <f t="shared" si="12"/>
        <v>0</v>
      </c>
      <c r="L308" s="56"/>
      <c r="M308" s="58"/>
      <c r="N308" s="75" t="str">
        <f t="shared" si="14"/>
        <v/>
      </c>
      <c r="O308" s="74" t="str">
        <f t="shared" si="13"/>
        <v/>
      </c>
      <c r="P308" s="5" t="str">
        <f>EXE!G307</f>
        <v/>
      </c>
    </row>
    <row r="309" spans="3:16" ht="30" customHeight="1" thickTop="1" thickBot="1">
      <c r="C309" s="108"/>
      <c r="D309" s="58"/>
      <c r="E309" s="69"/>
      <c r="F309" s="69"/>
      <c r="G309" s="58"/>
      <c r="H309" s="31" t="str">
        <f>IF(G309="","",VLOOKUP(G309,CAD_f!$C$5:$G$104,2,FALSE))</f>
        <v/>
      </c>
      <c r="I309" s="56"/>
      <c r="J309" s="57"/>
      <c r="K309" s="67">
        <f t="shared" si="12"/>
        <v>0</v>
      </c>
      <c r="L309" s="56"/>
      <c r="M309" s="58"/>
      <c r="N309" s="75" t="str">
        <f t="shared" si="14"/>
        <v/>
      </c>
      <c r="O309" s="74" t="str">
        <f t="shared" si="13"/>
        <v/>
      </c>
      <c r="P309" s="5" t="str">
        <f>EXE!G308</f>
        <v/>
      </c>
    </row>
    <row r="310" spans="3:16" ht="30" customHeight="1" thickTop="1" thickBot="1">
      <c r="C310" s="108"/>
      <c r="D310" s="58"/>
      <c r="E310" s="69"/>
      <c r="F310" s="69"/>
      <c r="G310" s="58"/>
      <c r="H310" s="31" t="str">
        <f>IF(G310="","",VLOOKUP(G310,CAD_f!$C$5:$G$104,2,FALSE))</f>
        <v/>
      </c>
      <c r="I310" s="56"/>
      <c r="J310" s="57"/>
      <c r="K310" s="67">
        <f t="shared" si="12"/>
        <v>0</v>
      </c>
      <c r="L310" s="56"/>
      <c r="M310" s="58"/>
      <c r="N310" s="75" t="str">
        <f t="shared" si="14"/>
        <v/>
      </c>
      <c r="O310" s="74" t="str">
        <f t="shared" si="13"/>
        <v/>
      </c>
      <c r="P310" s="5" t="str">
        <f>EXE!G309</f>
        <v/>
      </c>
    </row>
    <row r="311" spans="3:16" ht="30" customHeight="1" thickTop="1" thickBot="1">
      <c r="C311" s="108"/>
      <c r="D311" s="58"/>
      <c r="E311" s="69"/>
      <c r="F311" s="69"/>
      <c r="G311" s="58"/>
      <c r="H311" s="31" t="str">
        <f>IF(G311="","",VLOOKUP(G311,CAD_f!$C$5:$G$104,2,FALSE))</f>
        <v/>
      </c>
      <c r="I311" s="56"/>
      <c r="J311" s="57"/>
      <c r="K311" s="67">
        <f t="shared" si="12"/>
        <v>0</v>
      </c>
      <c r="L311" s="56"/>
      <c r="M311" s="58"/>
      <c r="N311" s="75" t="str">
        <f t="shared" si="14"/>
        <v/>
      </c>
      <c r="O311" s="74" t="str">
        <f t="shared" si="13"/>
        <v/>
      </c>
      <c r="P311" s="5" t="str">
        <f>EXE!G310</f>
        <v/>
      </c>
    </row>
    <row r="312" spans="3:16" ht="30" customHeight="1" thickTop="1" thickBot="1">
      <c r="C312" s="108"/>
      <c r="D312" s="58"/>
      <c r="E312" s="69"/>
      <c r="F312" s="69"/>
      <c r="G312" s="58"/>
      <c r="H312" s="31" t="str">
        <f>IF(G312="","",VLOOKUP(G312,CAD_f!$C$5:$G$104,2,FALSE))</f>
        <v/>
      </c>
      <c r="I312" s="56"/>
      <c r="J312" s="57"/>
      <c r="K312" s="67">
        <f t="shared" si="12"/>
        <v>0</v>
      </c>
      <c r="L312" s="56"/>
      <c r="M312" s="58"/>
      <c r="N312" s="75" t="str">
        <f t="shared" si="14"/>
        <v/>
      </c>
      <c r="O312" s="74" t="str">
        <f t="shared" si="13"/>
        <v/>
      </c>
      <c r="P312" s="5" t="str">
        <f>EXE!G311</f>
        <v/>
      </c>
    </row>
    <row r="313" spans="3:16" ht="30" customHeight="1" thickTop="1" thickBot="1">
      <c r="C313" s="108"/>
      <c r="D313" s="58"/>
      <c r="E313" s="69"/>
      <c r="F313" s="69"/>
      <c r="G313" s="58"/>
      <c r="H313" s="31" t="str">
        <f>IF(G313="","",VLOOKUP(G313,CAD_f!$C$5:$G$104,2,FALSE))</f>
        <v/>
      </c>
      <c r="I313" s="56"/>
      <c r="J313" s="57"/>
      <c r="K313" s="67">
        <f t="shared" si="12"/>
        <v>0</v>
      </c>
      <c r="L313" s="56"/>
      <c r="M313" s="58"/>
      <c r="N313" s="75" t="str">
        <f t="shared" si="14"/>
        <v/>
      </c>
      <c r="O313" s="74" t="str">
        <f t="shared" si="13"/>
        <v/>
      </c>
      <c r="P313" s="5" t="str">
        <f>EXE!G312</f>
        <v/>
      </c>
    </row>
    <row r="314" spans="3:16" ht="30" customHeight="1" thickTop="1" thickBot="1">
      <c r="C314" s="108"/>
      <c r="D314" s="58"/>
      <c r="E314" s="69"/>
      <c r="F314" s="69"/>
      <c r="G314" s="58"/>
      <c r="H314" s="31" t="str">
        <f>IF(G314="","",VLOOKUP(G314,CAD_f!$C$5:$G$104,2,FALSE))</f>
        <v/>
      </c>
      <c r="I314" s="56"/>
      <c r="J314" s="57"/>
      <c r="K314" s="67">
        <f t="shared" si="12"/>
        <v>0</v>
      </c>
      <c r="L314" s="56"/>
      <c r="M314" s="58"/>
      <c r="N314" s="75" t="str">
        <f t="shared" si="14"/>
        <v/>
      </c>
      <c r="O314" s="74" t="str">
        <f t="shared" si="13"/>
        <v/>
      </c>
      <c r="P314" s="5" t="str">
        <f>EXE!G313</f>
        <v/>
      </c>
    </row>
    <row r="315" spans="3:16" ht="30" customHeight="1" thickTop="1" thickBot="1">
      <c r="C315" s="108"/>
      <c r="D315" s="58"/>
      <c r="E315" s="69"/>
      <c r="F315" s="69"/>
      <c r="G315" s="58"/>
      <c r="H315" s="31" t="str">
        <f>IF(G315="","",VLOOKUP(G315,CAD_f!$C$5:$G$104,2,FALSE))</f>
        <v/>
      </c>
      <c r="I315" s="56"/>
      <c r="J315" s="57"/>
      <c r="K315" s="67">
        <f t="shared" si="12"/>
        <v>0</v>
      </c>
      <c r="L315" s="56"/>
      <c r="M315" s="58"/>
      <c r="N315" s="75" t="str">
        <f t="shared" si="14"/>
        <v/>
      </c>
      <c r="O315" s="74" t="str">
        <f t="shared" si="13"/>
        <v/>
      </c>
      <c r="P315" s="5" t="str">
        <f>EXE!G314</f>
        <v/>
      </c>
    </row>
    <row r="316" spans="3:16" ht="30" customHeight="1" thickTop="1" thickBot="1">
      <c r="C316" s="108"/>
      <c r="D316" s="58"/>
      <c r="E316" s="69"/>
      <c r="F316" s="69"/>
      <c r="G316" s="58"/>
      <c r="H316" s="31" t="str">
        <f>IF(G316="","",VLOOKUP(G316,CAD_f!$C$5:$G$104,2,FALSE))</f>
        <v/>
      </c>
      <c r="I316" s="56"/>
      <c r="J316" s="57"/>
      <c r="K316" s="67">
        <f t="shared" si="12"/>
        <v>0</v>
      </c>
      <c r="L316" s="56"/>
      <c r="M316" s="58"/>
      <c r="N316" s="75" t="str">
        <f t="shared" si="14"/>
        <v/>
      </c>
      <c r="O316" s="74" t="str">
        <f t="shared" si="13"/>
        <v/>
      </c>
      <c r="P316" s="5" t="str">
        <f>EXE!G315</f>
        <v/>
      </c>
    </row>
    <row r="317" spans="3:16" ht="30" customHeight="1" thickTop="1" thickBot="1">
      <c r="C317" s="108"/>
      <c r="D317" s="58"/>
      <c r="E317" s="69"/>
      <c r="F317" s="69"/>
      <c r="G317" s="58"/>
      <c r="H317" s="31" t="str">
        <f>IF(G317="","",VLOOKUP(G317,CAD_f!$C$5:$G$104,2,FALSE))</f>
        <v/>
      </c>
      <c r="I317" s="56"/>
      <c r="J317" s="57"/>
      <c r="K317" s="67">
        <f t="shared" si="12"/>
        <v>0</v>
      </c>
      <c r="L317" s="56"/>
      <c r="M317" s="58"/>
      <c r="N317" s="75" t="str">
        <f t="shared" si="14"/>
        <v/>
      </c>
      <c r="O317" s="74" t="str">
        <f t="shared" si="13"/>
        <v/>
      </c>
      <c r="P317" s="5" t="str">
        <f>EXE!G316</f>
        <v/>
      </c>
    </row>
    <row r="318" spans="3:16" ht="30" customHeight="1" thickTop="1" thickBot="1">
      <c r="C318" s="108"/>
      <c r="D318" s="58"/>
      <c r="E318" s="69"/>
      <c r="F318" s="69"/>
      <c r="G318" s="58"/>
      <c r="H318" s="31" t="str">
        <f>IF(G318="","",VLOOKUP(G318,CAD_f!$C$5:$G$104,2,FALSE))</f>
        <v/>
      </c>
      <c r="I318" s="56"/>
      <c r="J318" s="57"/>
      <c r="K318" s="67">
        <f t="shared" si="12"/>
        <v>0</v>
      </c>
      <c r="L318" s="56"/>
      <c r="M318" s="58"/>
      <c r="N318" s="75" t="str">
        <f t="shared" si="14"/>
        <v/>
      </c>
      <c r="O318" s="74" t="str">
        <f t="shared" si="13"/>
        <v/>
      </c>
      <c r="P318" s="5" t="str">
        <f>EXE!G317</f>
        <v/>
      </c>
    </row>
    <row r="319" spans="3:16" ht="30" customHeight="1" thickTop="1" thickBot="1">
      <c r="C319" s="108"/>
      <c r="D319" s="58"/>
      <c r="E319" s="69"/>
      <c r="F319" s="69"/>
      <c r="G319" s="58"/>
      <c r="H319" s="31" t="str">
        <f>IF(G319="","",VLOOKUP(G319,CAD_f!$C$5:$G$104,2,FALSE))</f>
        <v/>
      </c>
      <c r="I319" s="56"/>
      <c r="J319" s="57"/>
      <c r="K319" s="67">
        <f t="shared" si="12"/>
        <v>0</v>
      </c>
      <c r="L319" s="56"/>
      <c r="M319" s="58"/>
      <c r="N319" s="75" t="str">
        <f t="shared" si="14"/>
        <v/>
      </c>
      <c r="O319" s="74" t="str">
        <f t="shared" si="13"/>
        <v/>
      </c>
      <c r="P319" s="5" t="str">
        <f>EXE!G318</f>
        <v/>
      </c>
    </row>
    <row r="320" spans="3:16" ht="30" customHeight="1" thickTop="1" thickBot="1">
      <c r="C320" s="108"/>
      <c r="D320" s="58"/>
      <c r="E320" s="69"/>
      <c r="F320" s="69"/>
      <c r="G320" s="58"/>
      <c r="H320" s="31" t="str">
        <f>IF(G320="","",VLOOKUP(G320,CAD_f!$C$5:$G$104,2,FALSE))</f>
        <v/>
      </c>
      <c r="I320" s="56"/>
      <c r="J320" s="57"/>
      <c r="K320" s="67">
        <f t="shared" si="12"/>
        <v>0</v>
      </c>
      <c r="L320" s="56"/>
      <c r="M320" s="58"/>
      <c r="N320" s="75" t="str">
        <f t="shared" si="14"/>
        <v/>
      </c>
      <c r="O320" s="74" t="str">
        <f t="shared" si="13"/>
        <v/>
      </c>
      <c r="P320" s="5" t="str">
        <f>EXE!G319</f>
        <v/>
      </c>
    </row>
    <row r="321" spans="3:16" ht="30" customHeight="1" thickTop="1" thickBot="1">
      <c r="C321" s="108"/>
      <c r="D321" s="58"/>
      <c r="E321" s="69"/>
      <c r="F321" s="69"/>
      <c r="G321" s="58"/>
      <c r="H321" s="31" t="str">
        <f>IF(G321="","",VLOOKUP(G321,CAD_f!$C$5:$G$104,2,FALSE))</f>
        <v/>
      </c>
      <c r="I321" s="56"/>
      <c r="J321" s="57"/>
      <c r="K321" s="67">
        <f t="shared" si="12"/>
        <v>0</v>
      </c>
      <c r="L321" s="56"/>
      <c r="M321" s="58"/>
      <c r="N321" s="75" t="str">
        <f t="shared" si="14"/>
        <v/>
      </c>
      <c r="O321" s="74" t="str">
        <f t="shared" si="13"/>
        <v/>
      </c>
      <c r="P321" s="5" t="str">
        <f>EXE!G320</f>
        <v/>
      </c>
    </row>
    <row r="322" spans="3:16" ht="30" customHeight="1" thickTop="1" thickBot="1">
      <c r="C322" s="108"/>
      <c r="D322" s="58"/>
      <c r="E322" s="69"/>
      <c r="F322" s="69"/>
      <c r="G322" s="58"/>
      <c r="H322" s="31" t="str">
        <f>IF(G322="","",VLOOKUP(G322,CAD_f!$C$5:$G$104,2,FALSE))</f>
        <v/>
      </c>
      <c r="I322" s="56"/>
      <c r="J322" s="57"/>
      <c r="K322" s="67">
        <f t="shared" si="12"/>
        <v>0</v>
      </c>
      <c r="L322" s="56"/>
      <c r="M322" s="58"/>
      <c r="N322" s="75" t="str">
        <f t="shared" si="14"/>
        <v/>
      </c>
      <c r="O322" s="74" t="str">
        <f t="shared" si="13"/>
        <v/>
      </c>
      <c r="P322" s="5" t="str">
        <f>EXE!G321</f>
        <v/>
      </c>
    </row>
    <row r="323" spans="3:16" ht="30" customHeight="1" thickTop="1" thickBot="1">
      <c r="C323" s="108"/>
      <c r="D323" s="58"/>
      <c r="E323" s="69"/>
      <c r="F323" s="69"/>
      <c r="G323" s="58"/>
      <c r="H323" s="31" t="str">
        <f>IF(G323="","",VLOOKUP(G323,CAD_f!$C$5:$G$104,2,FALSE))</f>
        <v/>
      </c>
      <c r="I323" s="56"/>
      <c r="J323" s="57"/>
      <c r="K323" s="67">
        <f t="shared" si="12"/>
        <v>0</v>
      </c>
      <c r="L323" s="56"/>
      <c r="M323" s="58"/>
      <c r="N323" s="75" t="str">
        <f t="shared" si="14"/>
        <v/>
      </c>
      <c r="O323" s="74" t="str">
        <f t="shared" si="13"/>
        <v/>
      </c>
      <c r="P323" s="5" t="str">
        <f>EXE!G322</f>
        <v/>
      </c>
    </row>
    <row r="324" spans="3:16" ht="30" customHeight="1" thickTop="1" thickBot="1">
      <c r="C324" s="108"/>
      <c r="D324" s="58"/>
      <c r="E324" s="69"/>
      <c r="F324" s="69"/>
      <c r="G324" s="58"/>
      <c r="H324" s="31" t="str">
        <f>IF(G324="","",VLOOKUP(G324,CAD_f!$C$5:$G$104,2,FALSE))</f>
        <v/>
      </c>
      <c r="I324" s="56"/>
      <c r="J324" s="57"/>
      <c r="K324" s="67">
        <f t="shared" si="12"/>
        <v>0</v>
      </c>
      <c r="L324" s="56"/>
      <c r="M324" s="58"/>
      <c r="N324" s="75" t="str">
        <f t="shared" si="14"/>
        <v/>
      </c>
      <c r="O324" s="74" t="str">
        <f t="shared" si="13"/>
        <v/>
      </c>
      <c r="P324" s="5" t="str">
        <f>EXE!G323</f>
        <v/>
      </c>
    </row>
    <row r="325" spans="3:16" ht="30" customHeight="1" thickTop="1" thickBot="1">
      <c r="C325" s="108"/>
      <c r="D325" s="58"/>
      <c r="E325" s="69"/>
      <c r="F325" s="69"/>
      <c r="G325" s="58"/>
      <c r="H325" s="31" t="str">
        <f>IF(G325="","",VLOOKUP(G325,CAD_f!$C$5:$G$104,2,FALSE))</f>
        <v/>
      </c>
      <c r="I325" s="56"/>
      <c r="J325" s="57"/>
      <c r="K325" s="67">
        <f t="shared" si="12"/>
        <v>0</v>
      </c>
      <c r="L325" s="56"/>
      <c r="M325" s="58"/>
      <c r="N325" s="75" t="str">
        <f t="shared" si="14"/>
        <v/>
      </c>
      <c r="O325" s="74" t="str">
        <f t="shared" si="13"/>
        <v/>
      </c>
      <c r="P325" s="5" t="str">
        <f>EXE!G324</f>
        <v/>
      </c>
    </row>
    <row r="326" spans="3:16" ht="30" customHeight="1" thickTop="1" thickBot="1">
      <c r="C326" s="108"/>
      <c r="D326" s="58"/>
      <c r="E326" s="69"/>
      <c r="F326" s="69"/>
      <c r="G326" s="58"/>
      <c r="H326" s="31" t="str">
        <f>IF(G326="","",VLOOKUP(G326,CAD_f!$C$5:$G$104,2,FALSE))</f>
        <v/>
      </c>
      <c r="I326" s="56"/>
      <c r="J326" s="57"/>
      <c r="K326" s="67">
        <f t="shared" ref="K326:K389" si="15">I326+J326</f>
        <v>0</v>
      </c>
      <c r="L326" s="56"/>
      <c r="M326" s="58"/>
      <c r="N326" s="75" t="str">
        <f t="shared" si="14"/>
        <v/>
      </c>
      <c r="O326" s="74" t="str">
        <f t="shared" ref="O326:O389" si="16">IF(L326=0,"",MONTH(L326))</f>
        <v/>
      </c>
      <c r="P326" s="5" t="str">
        <f>EXE!G325</f>
        <v/>
      </c>
    </row>
    <row r="327" spans="3:16" ht="30" customHeight="1" thickTop="1" thickBot="1">
      <c r="C327" s="108"/>
      <c r="D327" s="58"/>
      <c r="E327" s="69"/>
      <c r="F327" s="69"/>
      <c r="G327" s="58"/>
      <c r="H327" s="31" t="str">
        <f>IF(G327="","",VLOOKUP(G327,CAD_f!$C$5:$G$104,2,FALSE))</f>
        <v/>
      </c>
      <c r="I327" s="56"/>
      <c r="J327" s="57"/>
      <c r="K327" s="67">
        <f t="shared" si="15"/>
        <v>0</v>
      </c>
      <c r="L327" s="56"/>
      <c r="M327" s="58"/>
      <c r="N327" s="75" t="str">
        <f t="shared" ref="N327:N390" si="17">IF(I327=0,"",MONTH(I327))</f>
        <v/>
      </c>
      <c r="O327" s="74" t="str">
        <f t="shared" si="16"/>
        <v/>
      </c>
      <c r="P327" s="5" t="str">
        <f>EXE!G326</f>
        <v/>
      </c>
    </row>
    <row r="328" spans="3:16" ht="30" customHeight="1" thickTop="1" thickBot="1">
      <c r="C328" s="108"/>
      <c r="D328" s="58"/>
      <c r="E328" s="69"/>
      <c r="F328" s="69"/>
      <c r="G328" s="58"/>
      <c r="H328" s="31" t="str">
        <f>IF(G328="","",VLOOKUP(G328,CAD_f!$C$5:$G$104,2,FALSE))</f>
        <v/>
      </c>
      <c r="I328" s="56"/>
      <c r="J328" s="57"/>
      <c r="K328" s="67">
        <f t="shared" si="15"/>
        <v>0</v>
      </c>
      <c r="L328" s="56"/>
      <c r="M328" s="58"/>
      <c r="N328" s="75" t="str">
        <f t="shared" si="17"/>
        <v/>
      </c>
      <c r="O328" s="74" t="str">
        <f t="shared" si="16"/>
        <v/>
      </c>
      <c r="P328" s="5" t="str">
        <f>EXE!G327</f>
        <v/>
      </c>
    </row>
    <row r="329" spans="3:16" ht="30" customHeight="1" thickTop="1" thickBot="1">
      <c r="C329" s="108"/>
      <c r="D329" s="58"/>
      <c r="E329" s="69"/>
      <c r="F329" s="69"/>
      <c r="G329" s="58"/>
      <c r="H329" s="31" t="str">
        <f>IF(G329="","",VLOOKUP(G329,CAD_f!$C$5:$G$104,2,FALSE))</f>
        <v/>
      </c>
      <c r="I329" s="56"/>
      <c r="J329" s="57"/>
      <c r="K329" s="67">
        <f t="shared" si="15"/>
        <v>0</v>
      </c>
      <c r="L329" s="56"/>
      <c r="M329" s="58"/>
      <c r="N329" s="75" t="str">
        <f t="shared" si="17"/>
        <v/>
      </c>
      <c r="O329" s="74" t="str">
        <f t="shared" si="16"/>
        <v/>
      </c>
      <c r="P329" s="5" t="str">
        <f>EXE!G328</f>
        <v/>
      </c>
    </row>
    <row r="330" spans="3:16" ht="30" customHeight="1" thickTop="1" thickBot="1">
      <c r="C330" s="108"/>
      <c r="D330" s="58"/>
      <c r="E330" s="69"/>
      <c r="F330" s="69"/>
      <c r="G330" s="58"/>
      <c r="H330" s="31" t="str">
        <f>IF(G330="","",VLOOKUP(G330,CAD_f!$C$5:$G$104,2,FALSE))</f>
        <v/>
      </c>
      <c r="I330" s="56"/>
      <c r="J330" s="57"/>
      <c r="K330" s="67">
        <f t="shared" si="15"/>
        <v>0</v>
      </c>
      <c r="L330" s="56"/>
      <c r="M330" s="58"/>
      <c r="N330" s="75" t="str">
        <f t="shared" si="17"/>
        <v/>
      </c>
      <c r="O330" s="74" t="str">
        <f t="shared" si="16"/>
        <v/>
      </c>
      <c r="P330" s="5" t="str">
        <f>EXE!G329</f>
        <v/>
      </c>
    </row>
    <row r="331" spans="3:16" ht="30" customHeight="1" thickTop="1" thickBot="1">
      <c r="C331" s="108"/>
      <c r="D331" s="58"/>
      <c r="E331" s="69"/>
      <c r="F331" s="69"/>
      <c r="G331" s="58"/>
      <c r="H331" s="31" t="str">
        <f>IF(G331="","",VLOOKUP(G331,CAD_f!$C$5:$G$104,2,FALSE))</f>
        <v/>
      </c>
      <c r="I331" s="56"/>
      <c r="J331" s="57"/>
      <c r="K331" s="67">
        <f t="shared" si="15"/>
        <v>0</v>
      </c>
      <c r="L331" s="56"/>
      <c r="M331" s="58"/>
      <c r="N331" s="75" t="str">
        <f t="shared" si="17"/>
        <v/>
      </c>
      <c r="O331" s="74" t="str">
        <f t="shared" si="16"/>
        <v/>
      </c>
      <c r="P331" s="5" t="str">
        <f>EXE!G330</f>
        <v/>
      </c>
    </row>
    <row r="332" spans="3:16" ht="30" customHeight="1" thickTop="1" thickBot="1">
      <c r="C332" s="108"/>
      <c r="D332" s="58"/>
      <c r="E332" s="69"/>
      <c r="F332" s="69"/>
      <c r="G332" s="58"/>
      <c r="H332" s="31" t="str">
        <f>IF(G332="","",VLOOKUP(G332,CAD_f!$C$5:$G$104,2,FALSE))</f>
        <v/>
      </c>
      <c r="I332" s="56"/>
      <c r="J332" s="57"/>
      <c r="K332" s="67">
        <f t="shared" si="15"/>
        <v>0</v>
      </c>
      <c r="L332" s="56"/>
      <c r="M332" s="58"/>
      <c r="N332" s="75" t="str">
        <f t="shared" si="17"/>
        <v/>
      </c>
      <c r="O332" s="74" t="str">
        <f t="shared" si="16"/>
        <v/>
      </c>
      <c r="P332" s="5" t="str">
        <f>EXE!G331</f>
        <v/>
      </c>
    </row>
    <row r="333" spans="3:16" ht="30" customHeight="1" thickTop="1" thickBot="1">
      <c r="C333" s="108"/>
      <c r="D333" s="58"/>
      <c r="E333" s="69"/>
      <c r="F333" s="69"/>
      <c r="G333" s="58"/>
      <c r="H333" s="31" t="str">
        <f>IF(G333="","",VLOOKUP(G333,CAD_f!$C$5:$G$104,2,FALSE))</f>
        <v/>
      </c>
      <c r="I333" s="56"/>
      <c r="J333" s="57"/>
      <c r="K333" s="67">
        <f t="shared" si="15"/>
        <v>0</v>
      </c>
      <c r="L333" s="56"/>
      <c r="M333" s="58"/>
      <c r="N333" s="75" t="str">
        <f t="shared" si="17"/>
        <v/>
      </c>
      <c r="O333" s="74" t="str">
        <f t="shared" si="16"/>
        <v/>
      </c>
      <c r="P333" s="5" t="str">
        <f>EXE!G332</f>
        <v/>
      </c>
    </row>
    <row r="334" spans="3:16" ht="30" customHeight="1" thickTop="1" thickBot="1">
      <c r="C334" s="108"/>
      <c r="D334" s="58"/>
      <c r="E334" s="69"/>
      <c r="F334" s="69"/>
      <c r="G334" s="58"/>
      <c r="H334" s="31" t="str">
        <f>IF(G334="","",VLOOKUP(G334,CAD_f!$C$5:$G$104,2,FALSE))</f>
        <v/>
      </c>
      <c r="I334" s="56"/>
      <c r="J334" s="57"/>
      <c r="K334" s="67">
        <f t="shared" si="15"/>
        <v>0</v>
      </c>
      <c r="L334" s="56"/>
      <c r="M334" s="58"/>
      <c r="N334" s="75" t="str">
        <f t="shared" si="17"/>
        <v/>
      </c>
      <c r="O334" s="74" t="str">
        <f t="shared" si="16"/>
        <v/>
      </c>
      <c r="P334" s="5" t="str">
        <f>EXE!G333</f>
        <v/>
      </c>
    </row>
    <row r="335" spans="3:16" ht="30" customHeight="1" thickTop="1" thickBot="1">
      <c r="C335" s="108"/>
      <c r="D335" s="58"/>
      <c r="E335" s="69"/>
      <c r="F335" s="69"/>
      <c r="G335" s="58"/>
      <c r="H335" s="31" t="str">
        <f>IF(G335="","",VLOOKUP(G335,CAD_f!$C$5:$G$104,2,FALSE))</f>
        <v/>
      </c>
      <c r="I335" s="56"/>
      <c r="J335" s="57"/>
      <c r="K335" s="67">
        <f t="shared" si="15"/>
        <v>0</v>
      </c>
      <c r="L335" s="56"/>
      <c r="M335" s="58"/>
      <c r="N335" s="75" t="str">
        <f t="shared" si="17"/>
        <v/>
      </c>
      <c r="O335" s="74" t="str">
        <f t="shared" si="16"/>
        <v/>
      </c>
      <c r="P335" s="5" t="str">
        <f>EXE!G334</f>
        <v/>
      </c>
    </row>
    <row r="336" spans="3:16" ht="30" customHeight="1" thickTop="1" thickBot="1">
      <c r="C336" s="108"/>
      <c r="D336" s="58"/>
      <c r="E336" s="69"/>
      <c r="F336" s="69"/>
      <c r="G336" s="58"/>
      <c r="H336" s="31" t="str">
        <f>IF(G336="","",VLOOKUP(G336,CAD_f!$C$5:$G$104,2,FALSE))</f>
        <v/>
      </c>
      <c r="I336" s="56"/>
      <c r="J336" s="57"/>
      <c r="K336" s="67">
        <f t="shared" si="15"/>
        <v>0</v>
      </c>
      <c r="L336" s="56"/>
      <c r="M336" s="58"/>
      <c r="N336" s="75" t="str">
        <f t="shared" si="17"/>
        <v/>
      </c>
      <c r="O336" s="74" t="str">
        <f t="shared" si="16"/>
        <v/>
      </c>
      <c r="P336" s="5" t="str">
        <f>EXE!G335</f>
        <v/>
      </c>
    </row>
    <row r="337" spans="3:16" ht="30" customHeight="1" thickTop="1" thickBot="1">
      <c r="C337" s="108"/>
      <c r="D337" s="58"/>
      <c r="E337" s="69"/>
      <c r="F337" s="69"/>
      <c r="G337" s="58"/>
      <c r="H337" s="31" t="str">
        <f>IF(G337="","",VLOOKUP(G337,CAD_f!$C$5:$G$104,2,FALSE))</f>
        <v/>
      </c>
      <c r="I337" s="56"/>
      <c r="J337" s="57"/>
      <c r="K337" s="67">
        <f t="shared" si="15"/>
        <v>0</v>
      </c>
      <c r="L337" s="56"/>
      <c r="M337" s="58"/>
      <c r="N337" s="75" t="str">
        <f t="shared" si="17"/>
        <v/>
      </c>
      <c r="O337" s="74" t="str">
        <f t="shared" si="16"/>
        <v/>
      </c>
      <c r="P337" s="5" t="str">
        <f>EXE!G336</f>
        <v/>
      </c>
    </row>
    <row r="338" spans="3:16" ht="30" customHeight="1" thickTop="1" thickBot="1">
      <c r="C338" s="108"/>
      <c r="D338" s="58"/>
      <c r="E338" s="69"/>
      <c r="F338" s="69"/>
      <c r="G338" s="58"/>
      <c r="H338" s="31" t="str">
        <f>IF(G338="","",VLOOKUP(G338,CAD_f!$C$5:$G$104,2,FALSE))</f>
        <v/>
      </c>
      <c r="I338" s="56"/>
      <c r="J338" s="57"/>
      <c r="K338" s="67">
        <f t="shared" si="15"/>
        <v>0</v>
      </c>
      <c r="L338" s="56"/>
      <c r="M338" s="58"/>
      <c r="N338" s="75" t="str">
        <f t="shared" si="17"/>
        <v/>
      </c>
      <c r="O338" s="74" t="str">
        <f t="shared" si="16"/>
        <v/>
      </c>
      <c r="P338" s="5" t="str">
        <f>EXE!G337</f>
        <v/>
      </c>
    </row>
    <row r="339" spans="3:16" ht="30" customHeight="1" thickTop="1" thickBot="1">
      <c r="C339" s="108"/>
      <c r="D339" s="58"/>
      <c r="E339" s="69"/>
      <c r="F339" s="69"/>
      <c r="G339" s="58"/>
      <c r="H339" s="31" t="str">
        <f>IF(G339="","",VLOOKUP(G339,CAD_f!$C$5:$G$104,2,FALSE))</f>
        <v/>
      </c>
      <c r="I339" s="56"/>
      <c r="J339" s="57"/>
      <c r="K339" s="67">
        <f t="shared" si="15"/>
        <v>0</v>
      </c>
      <c r="L339" s="56"/>
      <c r="M339" s="58"/>
      <c r="N339" s="75" t="str">
        <f t="shared" si="17"/>
        <v/>
      </c>
      <c r="O339" s="74" t="str">
        <f t="shared" si="16"/>
        <v/>
      </c>
      <c r="P339" s="5" t="str">
        <f>EXE!G338</f>
        <v/>
      </c>
    </row>
    <row r="340" spans="3:16" ht="30" customHeight="1" thickTop="1" thickBot="1">
      <c r="C340" s="108"/>
      <c r="D340" s="58"/>
      <c r="E340" s="69"/>
      <c r="F340" s="69"/>
      <c r="G340" s="58"/>
      <c r="H340" s="31" t="str">
        <f>IF(G340="","",VLOOKUP(G340,CAD_f!$C$5:$G$104,2,FALSE))</f>
        <v/>
      </c>
      <c r="I340" s="56"/>
      <c r="J340" s="57"/>
      <c r="K340" s="67">
        <f t="shared" si="15"/>
        <v>0</v>
      </c>
      <c r="L340" s="56"/>
      <c r="M340" s="58"/>
      <c r="N340" s="75" t="str">
        <f t="shared" si="17"/>
        <v/>
      </c>
      <c r="O340" s="74" t="str">
        <f t="shared" si="16"/>
        <v/>
      </c>
      <c r="P340" s="5" t="str">
        <f>EXE!G339</f>
        <v/>
      </c>
    </row>
    <row r="341" spans="3:16" ht="30" customHeight="1" thickTop="1" thickBot="1">
      <c r="C341" s="108"/>
      <c r="D341" s="58"/>
      <c r="E341" s="69"/>
      <c r="F341" s="69"/>
      <c r="G341" s="58"/>
      <c r="H341" s="31" t="str">
        <f>IF(G341="","",VLOOKUP(G341,CAD_f!$C$5:$G$104,2,FALSE))</f>
        <v/>
      </c>
      <c r="I341" s="56"/>
      <c r="J341" s="57"/>
      <c r="K341" s="67">
        <f t="shared" si="15"/>
        <v>0</v>
      </c>
      <c r="L341" s="56"/>
      <c r="M341" s="58"/>
      <c r="N341" s="75" t="str">
        <f t="shared" si="17"/>
        <v/>
      </c>
      <c r="O341" s="74" t="str">
        <f t="shared" si="16"/>
        <v/>
      </c>
      <c r="P341" s="5" t="str">
        <f>EXE!G340</f>
        <v/>
      </c>
    </row>
    <row r="342" spans="3:16" ht="30" customHeight="1" thickTop="1" thickBot="1">
      <c r="C342" s="108"/>
      <c r="D342" s="58"/>
      <c r="E342" s="69"/>
      <c r="F342" s="69"/>
      <c r="G342" s="58"/>
      <c r="H342" s="31" t="str">
        <f>IF(G342="","",VLOOKUP(G342,CAD_f!$C$5:$G$104,2,FALSE))</f>
        <v/>
      </c>
      <c r="I342" s="56"/>
      <c r="J342" s="57"/>
      <c r="K342" s="67">
        <f t="shared" si="15"/>
        <v>0</v>
      </c>
      <c r="L342" s="56"/>
      <c r="M342" s="58"/>
      <c r="N342" s="75" t="str">
        <f t="shared" si="17"/>
        <v/>
      </c>
      <c r="O342" s="74" t="str">
        <f t="shared" si="16"/>
        <v/>
      </c>
      <c r="P342" s="5" t="str">
        <f>EXE!G341</f>
        <v/>
      </c>
    </row>
    <row r="343" spans="3:16" ht="30" customHeight="1" thickTop="1" thickBot="1">
      <c r="C343" s="108"/>
      <c r="D343" s="58"/>
      <c r="E343" s="69"/>
      <c r="F343" s="69"/>
      <c r="G343" s="58"/>
      <c r="H343" s="31" t="str">
        <f>IF(G343="","",VLOOKUP(G343,CAD_f!$C$5:$G$104,2,FALSE))</f>
        <v/>
      </c>
      <c r="I343" s="56"/>
      <c r="J343" s="57"/>
      <c r="K343" s="67">
        <f t="shared" si="15"/>
        <v>0</v>
      </c>
      <c r="L343" s="56"/>
      <c r="M343" s="58"/>
      <c r="N343" s="75" t="str">
        <f t="shared" si="17"/>
        <v/>
      </c>
      <c r="O343" s="74" t="str">
        <f t="shared" si="16"/>
        <v/>
      </c>
      <c r="P343" s="5" t="str">
        <f>EXE!G342</f>
        <v/>
      </c>
    </row>
    <row r="344" spans="3:16" ht="30" customHeight="1" thickTop="1" thickBot="1">
      <c r="C344" s="108"/>
      <c r="D344" s="58"/>
      <c r="E344" s="69"/>
      <c r="F344" s="69"/>
      <c r="G344" s="58"/>
      <c r="H344" s="31" t="str">
        <f>IF(G344="","",VLOOKUP(G344,CAD_f!$C$5:$G$104,2,FALSE))</f>
        <v/>
      </c>
      <c r="I344" s="56"/>
      <c r="J344" s="57"/>
      <c r="K344" s="67">
        <f t="shared" si="15"/>
        <v>0</v>
      </c>
      <c r="L344" s="56"/>
      <c r="M344" s="58"/>
      <c r="N344" s="75" t="str">
        <f t="shared" si="17"/>
        <v/>
      </c>
      <c r="O344" s="74" t="str">
        <f t="shared" si="16"/>
        <v/>
      </c>
      <c r="P344" s="5" t="str">
        <f>EXE!G343</f>
        <v/>
      </c>
    </row>
    <row r="345" spans="3:16" ht="30" customHeight="1" thickTop="1" thickBot="1">
      <c r="C345" s="108"/>
      <c r="D345" s="58"/>
      <c r="E345" s="69"/>
      <c r="F345" s="69"/>
      <c r="G345" s="58"/>
      <c r="H345" s="31" t="str">
        <f>IF(G345="","",VLOOKUP(G345,CAD_f!$C$5:$G$104,2,FALSE))</f>
        <v/>
      </c>
      <c r="I345" s="56"/>
      <c r="J345" s="57"/>
      <c r="K345" s="67">
        <f t="shared" si="15"/>
        <v>0</v>
      </c>
      <c r="L345" s="56"/>
      <c r="M345" s="58"/>
      <c r="N345" s="75" t="str">
        <f t="shared" si="17"/>
        <v/>
      </c>
      <c r="O345" s="74" t="str">
        <f t="shared" si="16"/>
        <v/>
      </c>
      <c r="P345" s="5" t="str">
        <f>EXE!G344</f>
        <v/>
      </c>
    </row>
    <row r="346" spans="3:16" ht="30" customHeight="1" thickTop="1" thickBot="1">
      <c r="C346" s="108"/>
      <c r="D346" s="58"/>
      <c r="E346" s="69"/>
      <c r="F346" s="69"/>
      <c r="G346" s="58"/>
      <c r="H346" s="31" t="str">
        <f>IF(G346="","",VLOOKUP(G346,CAD_f!$C$5:$G$104,2,FALSE))</f>
        <v/>
      </c>
      <c r="I346" s="56"/>
      <c r="J346" s="57"/>
      <c r="K346" s="67">
        <f t="shared" si="15"/>
        <v>0</v>
      </c>
      <c r="L346" s="56"/>
      <c r="M346" s="58"/>
      <c r="N346" s="75" t="str">
        <f t="shared" si="17"/>
        <v/>
      </c>
      <c r="O346" s="74" t="str">
        <f t="shared" si="16"/>
        <v/>
      </c>
      <c r="P346" s="5" t="str">
        <f>EXE!G345</f>
        <v/>
      </c>
    </row>
    <row r="347" spans="3:16" ht="30" customHeight="1" thickTop="1" thickBot="1">
      <c r="C347" s="108"/>
      <c r="D347" s="58"/>
      <c r="E347" s="69"/>
      <c r="F347" s="69"/>
      <c r="G347" s="58"/>
      <c r="H347" s="31" t="str">
        <f>IF(G347="","",VLOOKUP(G347,CAD_f!$C$5:$G$104,2,FALSE))</f>
        <v/>
      </c>
      <c r="I347" s="56"/>
      <c r="J347" s="57"/>
      <c r="K347" s="67">
        <f t="shared" si="15"/>
        <v>0</v>
      </c>
      <c r="L347" s="56"/>
      <c r="M347" s="58"/>
      <c r="N347" s="75" t="str">
        <f t="shared" si="17"/>
        <v/>
      </c>
      <c r="O347" s="74" t="str">
        <f t="shared" si="16"/>
        <v/>
      </c>
      <c r="P347" s="5" t="str">
        <f>EXE!G346</f>
        <v/>
      </c>
    </row>
    <row r="348" spans="3:16" ht="30" customHeight="1" thickTop="1" thickBot="1">
      <c r="C348" s="108"/>
      <c r="D348" s="58"/>
      <c r="E348" s="69"/>
      <c r="F348" s="69"/>
      <c r="G348" s="58"/>
      <c r="H348" s="31" t="str">
        <f>IF(G348="","",VLOOKUP(G348,CAD_f!$C$5:$G$104,2,FALSE))</f>
        <v/>
      </c>
      <c r="I348" s="56"/>
      <c r="J348" s="57"/>
      <c r="K348" s="67">
        <f t="shared" si="15"/>
        <v>0</v>
      </c>
      <c r="L348" s="56"/>
      <c r="M348" s="58"/>
      <c r="N348" s="75" t="str">
        <f t="shared" si="17"/>
        <v/>
      </c>
      <c r="O348" s="74" t="str">
        <f t="shared" si="16"/>
        <v/>
      </c>
      <c r="P348" s="5" t="str">
        <f>EXE!G347</f>
        <v/>
      </c>
    </row>
    <row r="349" spans="3:16" ht="30" customHeight="1" thickTop="1" thickBot="1">
      <c r="C349" s="108"/>
      <c r="D349" s="58"/>
      <c r="E349" s="69"/>
      <c r="F349" s="69"/>
      <c r="G349" s="58"/>
      <c r="H349" s="31" t="str">
        <f>IF(G349="","",VLOOKUP(G349,CAD_f!$C$5:$G$104,2,FALSE))</f>
        <v/>
      </c>
      <c r="I349" s="56"/>
      <c r="J349" s="57"/>
      <c r="K349" s="67">
        <f t="shared" si="15"/>
        <v>0</v>
      </c>
      <c r="L349" s="56"/>
      <c r="M349" s="58"/>
      <c r="N349" s="75" t="str">
        <f t="shared" si="17"/>
        <v/>
      </c>
      <c r="O349" s="74" t="str">
        <f t="shared" si="16"/>
        <v/>
      </c>
      <c r="P349" s="5" t="str">
        <f>EXE!G348</f>
        <v/>
      </c>
    </row>
    <row r="350" spans="3:16" ht="30" customHeight="1" thickTop="1" thickBot="1">
      <c r="C350" s="108"/>
      <c r="D350" s="58"/>
      <c r="E350" s="69"/>
      <c r="F350" s="69"/>
      <c r="G350" s="58"/>
      <c r="H350" s="31" t="str">
        <f>IF(G350="","",VLOOKUP(G350,CAD_f!$C$5:$G$104,2,FALSE))</f>
        <v/>
      </c>
      <c r="I350" s="56"/>
      <c r="J350" s="57"/>
      <c r="K350" s="67">
        <f t="shared" si="15"/>
        <v>0</v>
      </c>
      <c r="L350" s="56"/>
      <c r="M350" s="58"/>
      <c r="N350" s="75" t="str">
        <f t="shared" si="17"/>
        <v/>
      </c>
      <c r="O350" s="74" t="str">
        <f t="shared" si="16"/>
        <v/>
      </c>
      <c r="P350" s="5" t="str">
        <f>EXE!G349</f>
        <v/>
      </c>
    </row>
    <row r="351" spans="3:16" ht="30" customHeight="1" thickTop="1" thickBot="1">
      <c r="C351" s="108"/>
      <c r="D351" s="58"/>
      <c r="E351" s="69"/>
      <c r="F351" s="69"/>
      <c r="G351" s="58"/>
      <c r="H351" s="31" t="str">
        <f>IF(G351="","",VLOOKUP(G351,CAD_f!$C$5:$G$104,2,FALSE))</f>
        <v/>
      </c>
      <c r="I351" s="56"/>
      <c r="J351" s="57"/>
      <c r="K351" s="67">
        <f t="shared" si="15"/>
        <v>0</v>
      </c>
      <c r="L351" s="56"/>
      <c r="M351" s="58"/>
      <c r="N351" s="75" t="str">
        <f t="shared" si="17"/>
        <v/>
      </c>
      <c r="O351" s="74" t="str">
        <f t="shared" si="16"/>
        <v/>
      </c>
      <c r="P351" s="5" t="str">
        <f>EXE!G350</f>
        <v/>
      </c>
    </row>
    <row r="352" spans="3:16" ht="30" customHeight="1" thickTop="1" thickBot="1">
      <c r="C352" s="108"/>
      <c r="D352" s="58"/>
      <c r="E352" s="69"/>
      <c r="F352" s="69"/>
      <c r="G352" s="58"/>
      <c r="H352" s="31" t="str">
        <f>IF(G352="","",VLOOKUP(G352,CAD_f!$C$5:$G$104,2,FALSE))</f>
        <v/>
      </c>
      <c r="I352" s="56"/>
      <c r="J352" s="57"/>
      <c r="K352" s="67">
        <f t="shared" si="15"/>
        <v>0</v>
      </c>
      <c r="L352" s="56"/>
      <c r="M352" s="58"/>
      <c r="N352" s="75" t="str">
        <f t="shared" si="17"/>
        <v/>
      </c>
      <c r="O352" s="74" t="str">
        <f t="shared" si="16"/>
        <v/>
      </c>
      <c r="P352" s="5" t="str">
        <f>EXE!G351</f>
        <v/>
      </c>
    </row>
    <row r="353" spans="3:16" ht="30" customHeight="1" thickTop="1" thickBot="1">
      <c r="C353" s="108"/>
      <c r="D353" s="58"/>
      <c r="E353" s="69"/>
      <c r="F353" s="69"/>
      <c r="G353" s="58"/>
      <c r="H353" s="31" t="str">
        <f>IF(G353="","",VLOOKUP(G353,CAD_f!$C$5:$G$104,2,FALSE))</f>
        <v/>
      </c>
      <c r="I353" s="56"/>
      <c r="J353" s="57"/>
      <c r="K353" s="67">
        <f t="shared" si="15"/>
        <v>0</v>
      </c>
      <c r="L353" s="56"/>
      <c r="M353" s="58"/>
      <c r="N353" s="75" t="str">
        <f t="shared" si="17"/>
        <v/>
      </c>
      <c r="O353" s="74" t="str">
        <f t="shared" si="16"/>
        <v/>
      </c>
      <c r="P353" s="5" t="str">
        <f>EXE!G352</f>
        <v/>
      </c>
    </row>
    <row r="354" spans="3:16" ht="30" customHeight="1" thickTop="1" thickBot="1">
      <c r="C354" s="108"/>
      <c r="D354" s="58"/>
      <c r="E354" s="69"/>
      <c r="F354" s="69"/>
      <c r="G354" s="58"/>
      <c r="H354" s="31" t="str">
        <f>IF(G354="","",VLOOKUP(G354,CAD_f!$C$5:$G$104,2,FALSE))</f>
        <v/>
      </c>
      <c r="I354" s="56"/>
      <c r="J354" s="57"/>
      <c r="K354" s="67">
        <f t="shared" si="15"/>
        <v>0</v>
      </c>
      <c r="L354" s="56"/>
      <c r="M354" s="58"/>
      <c r="N354" s="75" t="str">
        <f t="shared" si="17"/>
        <v/>
      </c>
      <c r="O354" s="74" t="str">
        <f t="shared" si="16"/>
        <v/>
      </c>
      <c r="P354" s="5" t="str">
        <f>EXE!G353</f>
        <v/>
      </c>
    </row>
    <row r="355" spans="3:16" ht="30" customHeight="1" thickTop="1" thickBot="1">
      <c r="C355" s="108"/>
      <c r="D355" s="58"/>
      <c r="E355" s="69"/>
      <c r="F355" s="69"/>
      <c r="G355" s="58"/>
      <c r="H355" s="31" t="str">
        <f>IF(G355="","",VLOOKUP(G355,CAD_f!$C$5:$G$104,2,FALSE))</f>
        <v/>
      </c>
      <c r="I355" s="56"/>
      <c r="J355" s="57"/>
      <c r="K355" s="67">
        <f t="shared" si="15"/>
        <v>0</v>
      </c>
      <c r="L355" s="56"/>
      <c r="M355" s="58"/>
      <c r="N355" s="75" t="str">
        <f t="shared" si="17"/>
        <v/>
      </c>
      <c r="O355" s="74" t="str">
        <f t="shared" si="16"/>
        <v/>
      </c>
      <c r="P355" s="5" t="str">
        <f>EXE!G354</f>
        <v/>
      </c>
    </row>
    <row r="356" spans="3:16" ht="30" customHeight="1" thickTop="1" thickBot="1">
      <c r="C356" s="108"/>
      <c r="D356" s="58"/>
      <c r="E356" s="69"/>
      <c r="F356" s="69"/>
      <c r="G356" s="58"/>
      <c r="H356" s="31" t="str">
        <f>IF(G356="","",VLOOKUP(G356,CAD_f!$C$5:$G$104,2,FALSE))</f>
        <v/>
      </c>
      <c r="I356" s="56"/>
      <c r="J356" s="57"/>
      <c r="K356" s="67">
        <f t="shared" si="15"/>
        <v>0</v>
      </c>
      <c r="L356" s="56"/>
      <c r="M356" s="58"/>
      <c r="N356" s="75" t="str">
        <f t="shared" si="17"/>
        <v/>
      </c>
      <c r="O356" s="74" t="str">
        <f t="shared" si="16"/>
        <v/>
      </c>
      <c r="P356" s="5" t="str">
        <f>EXE!G355</f>
        <v/>
      </c>
    </row>
    <row r="357" spans="3:16" ht="30" customHeight="1" thickTop="1" thickBot="1">
      <c r="C357" s="108"/>
      <c r="D357" s="58"/>
      <c r="E357" s="69"/>
      <c r="F357" s="69"/>
      <c r="G357" s="58"/>
      <c r="H357" s="31" t="str">
        <f>IF(G357="","",VLOOKUP(G357,CAD_f!$C$5:$G$104,2,FALSE))</f>
        <v/>
      </c>
      <c r="I357" s="56"/>
      <c r="J357" s="57"/>
      <c r="K357" s="67">
        <f t="shared" si="15"/>
        <v>0</v>
      </c>
      <c r="L357" s="56"/>
      <c r="M357" s="58"/>
      <c r="N357" s="75" t="str">
        <f t="shared" si="17"/>
        <v/>
      </c>
      <c r="O357" s="74" t="str">
        <f t="shared" si="16"/>
        <v/>
      </c>
      <c r="P357" s="5" t="str">
        <f>EXE!G356</f>
        <v/>
      </c>
    </row>
    <row r="358" spans="3:16" ht="30" customHeight="1" thickTop="1" thickBot="1">
      <c r="C358" s="108"/>
      <c r="D358" s="58"/>
      <c r="E358" s="69"/>
      <c r="F358" s="69"/>
      <c r="G358" s="58"/>
      <c r="H358" s="31" t="str">
        <f>IF(G358="","",VLOOKUP(G358,CAD_f!$C$5:$G$104,2,FALSE))</f>
        <v/>
      </c>
      <c r="I358" s="56"/>
      <c r="J358" s="57"/>
      <c r="K358" s="67">
        <f t="shared" si="15"/>
        <v>0</v>
      </c>
      <c r="L358" s="56"/>
      <c r="M358" s="58"/>
      <c r="N358" s="75" t="str">
        <f t="shared" si="17"/>
        <v/>
      </c>
      <c r="O358" s="74" t="str">
        <f t="shared" si="16"/>
        <v/>
      </c>
      <c r="P358" s="5" t="str">
        <f>EXE!G357</f>
        <v/>
      </c>
    </row>
    <row r="359" spans="3:16" ht="30" customHeight="1" thickTop="1" thickBot="1">
      <c r="C359" s="108"/>
      <c r="D359" s="58"/>
      <c r="E359" s="69"/>
      <c r="F359" s="69"/>
      <c r="G359" s="58"/>
      <c r="H359" s="31" t="str">
        <f>IF(G359="","",VLOOKUP(G359,CAD_f!$C$5:$G$104,2,FALSE))</f>
        <v/>
      </c>
      <c r="I359" s="56"/>
      <c r="J359" s="57"/>
      <c r="K359" s="67">
        <f t="shared" si="15"/>
        <v>0</v>
      </c>
      <c r="L359" s="56"/>
      <c r="M359" s="58"/>
      <c r="N359" s="75" t="str">
        <f t="shared" si="17"/>
        <v/>
      </c>
      <c r="O359" s="74" t="str">
        <f t="shared" si="16"/>
        <v/>
      </c>
      <c r="P359" s="5" t="str">
        <f>EXE!G358</f>
        <v/>
      </c>
    </row>
    <row r="360" spans="3:16" ht="30" customHeight="1" thickTop="1" thickBot="1">
      <c r="C360" s="108"/>
      <c r="D360" s="58"/>
      <c r="E360" s="69"/>
      <c r="F360" s="69"/>
      <c r="G360" s="58"/>
      <c r="H360" s="31" t="str">
        <f>IF(G360="","",VLOOKUP(G360,CAD_f!$C$5:$G$104,2,FALSE))</f>
        <v/>
      </c>
      <c r="I360" s="56"/>
      <c r="J360" s="57"/>
      <c r="K360" s="67">
        <f t="shared" si="15"/>
        <v>0</v>
      </c>
      <c r="L360" s="56"/>
      <c r="M360" s="58"/>
      <c r="N360" s="75" t="str">
        <f t="shared" si="17"/>
        <v/>
      </c>
      <c r="O360" s="74" t="str">
        <f t="shared" si="16"/>
        <v/>
      </c>
      <c r="P360" s="5" t="str">
        <f>EXE!G359</f>
        <v/>
      </c>
    </row>
    <row r="361" spans="3:16" ht="30" customHeight="1" thickTop="1" thickBot="1">
      <c r="C361" s="108"/>
      <c r="D361" s="58"/>
      <c r="E361" s="69"/>
      <c r="F361" s="69"/>
      <c r="G361" s="58"/>
      <c r="H361" s="31" t="str">
        <f>IF(G361="","",VLOOKUP(G361,CAD_f!$C$5:$G$104,2,FALSE))</f>
        <v/>
      </c>
      <c r="I361" s="56"/>
      <c r="J361" s="57"/>
      <c r="K361" s="67">
        <f t="shared" si="15"/>
        <v>0</v>
      </c>
      <c r="L361" s="56"/>
      <c r="M361" s="58"/>
      <c r="N361" s="75" t="str">
        <f t="shared" si="17"/>
        <v/>
      </c>
      <c r="O361" s="74" t="str">
        <f t="shared" si="16"/>
        <v/>
      </c>
      <c r="P361" s="5" t="str">
        <f>EXE!G360</f>
        <v/>
      </c>
    </row>
    <row r="362" spans="3:16" ht="30" customHeight="1" thickTop="1" thickBot="1">
      <c r="C362" s="108"/>
      <c r="D362" s="58"/>
      <c r="E362" s="69"/>
      <c r="F362" s="69"/>
      <c r="G362" s="58"/>
      <c r="H362" s="31" t="str">
        <f>IF(G362="","",VLOOKUP(G362,CAD_f!$C$5:$G$104,2,FALSE))</f>
        <v/>
      </c>
      <c r="I362" s="56"/>
      <c r="J362" s="57"/>
      <c r="K362" s="67">
        <f t="shared" si="15"/>
        <v>0</v>
      </c>
      <c r="L362" s="56"/>
      <c r="M362" s="58"/>
      <c r="N362" s="75" t="str">
        <f t="shared" si="17"/>
        <v/>
      </c>
      <c r="O362" s="74" t="str">
        <f t="shared" si="16"/>
        <v/>
      </c>
      <c r="P362" s="5" t="str">
        <f>EXE!G361</f>
        <v/>
      </c>
    </row>
    <row r="363" spans="3:16" ht="30" customHeight="1" thickTop="1" thickBot="1">
      <c r="C363" s="108"/>
      <c r="D363" s="58"/>
      <c r="E363" s="69"/>
      <c r="F363" s="69"/>
      <c r="G363" s="58"/>
      <c r="H363" s="31" t="str">
        <f>IF(G363="","",VLOOKUP(G363,CAD_f!$C$5:$G$104,2,FALSE))</f>
        <v/>
      </c>
      <c r="I363" s="56"/>
      <c r="J363" s="57"/>
      <c r="K363" s="67">
        <f t="shared" si="15"/>
        <v>0</v>
      </c>
      <c r="L363" s="56"/>
      <c r="M363" s="58"/>
      <c r="N363" s="75" t="str">
        <f t="shared" si="17"/>
        <v/>
      </c>
      <c r="O363" s="74" t="str">
        <f t="shared" si="16"/>
        <v/>
      </c>
      <c r="P363" s="5" t="str">
        <f>EXE!G362</f>
        <v/>
      </c>
    </row>
    <row r="364" spans="3:16" ht="30" customHeight="1" thickTop="1" thickBot="1">
      <c r="C364" s="108"/>
      <c r="D364" s="58"/>
      <c r="E364" s="69"/>
      <c r="F364" s="69"/>
      <c r="G364" s="58"/>
      <c r="H364" s="31" t="str">
        <f>IF(G364="","",VLOOKUP(G364,CAD_f!$C$5:$G$104,2,FALSE))</f>
        <v/>
      </c>
      <c r="I364" s="56"/>
      <c r="J364" s="57"/>
      <c r="K364" s="67">
        <f t="shared" si="15"/>
        <v>0</v>
      </c>
      <c r="L364" s="56"/>
      <c r="M364" s="58"/>
      <c r="N364" s="75" t="str">
        <f t="shared" si="17"/>
        <v/>
      </c>
      <c r="O364" s="74" t="str">
        <f t="shared" si="16"/>
        <v/>
      </c>
      <c r="P364" s="5" t="str">
        <f>EXE!G363</f>
        <v/>
      </c>
    </row>
    <row r="365" spans="3:16" ht="30" customHeight="1" thickTop="1" thickBot="1">
      <c r="C365" s="108"/>
      <c r="D365" s="58"/>
      <c r="E365" s="69"/>
      <c r="F365" s="69"/>
      <c r="G365" s="58"/>
      <c r="H365" s="31" t="str">
        <f>IF(G365="","",VLOOKUP(G365,CAD_f!$C$5:$G$104,2,FALSE))</f>
        <v/>
      </c>
      <c r="I365" s="56"/>
      <c r="J365" s="57"/>
      <c r="K365" s="67">
        <f t="shared" si="15"/>
        <v>0</v>
      </c>
      <c r="L365" s="56"/>
      <c r="M365" s="58"/>
      <c r="N365" s="75" t="str">
        <f t="shared" si="17"/>
        <v/>
      </c>
      <c r="O365" s="74" t="str">
        <f t="shared" si="16"/>
        <v/>
      </c>
      <c r="P365" s="5" t="str">
        <f>EXE!G364</f>
        <v/>
      </c>
    </row>
    <row r="366" spans="3:16" ht="30" customHeight="1" thickTop="1" thickBot="1">
      <c r="C366" s="108"/>
      <c r="D366" s="58"/>
      <c r="E366" s="69"/>
      <c r="F366" s="69"/>
      <c r="G366" s="58"/>
      <c r="H366" s="31" t="str">
        <f>IF(G366="","",VLOOKUP(G366,CAD_f!$C$5:$G$104,2,FALSE))</f>
        <v/>
      </c>
      <c r="I366" s="56"/>
      <c r="J366" s="57"/>
      <c r="K366" s="67">
        <f t="shared" si="15"/>
        <v>0</v>
      </c>
      <c r="L366" s="56"/>
      <c r="M366" s="58"/>
      <c r="N366" s="75" t="str">
        <f t="shared" si="17"/>
        <v/>
      </c>
      <c r="O366" s="74" t="str">
        <f t="shared" si="16"/>
        <v/>
      </c>
      <c r="P366" s="5" t="str">
        <f>EXE!G365</f>
        <v/>
      </c>
    </row>
    <row r="367" spans="3:16" ht="30" customHeight="1" thickTop="1" thickBot="1">
      <c r="C367" s="108"/>
      <c r="D367" s="58"/>
      <c r="E367" s="69"/>
      <c r="F367" s="69"/>
      <c r="G367" s="58"/>
      <c r="H367" s="31" t="str">
        <f>IF(G367="","",VLOOKUP(G367,CAD_f!$C$5:$G$104,2,FALSE))</f>
        <v/>
      </c>
      <c r="I367" s="56"/>
      <c r="J367" s="57"/>
      <c r="K367" s="67">
        <f t="shared" si="15"/>
        <v>0</v>
      </c>
      <c r="L367" s="56"/>
      <c r="M367" s="58"/>
      <c r="N367" s="75" t="str">
        <f t="shared" si="17"/>
        <v/>
      </c>
      <c r="O367" s="74" t="str">
        <f t="shared" si="16"/>
        <v/>
      </c>
      <c r="P367" s="5" t="str">
        <f>EXE!G366</f>
        <v/>
      </c>
    </row>
    <row r="368" spans="3:16" ht="30" customHeight="1" thickTop="1" thickBot="1">
      <c r="C368" s="108"/>
      <c r="D368" s="58"/>
      <c r="E368" s="69"/>
      <c r="F368" s="69"/>
      <c r="G368" s="58"/>
      <c r="H368" s="31" t="str">
        <f>IF(G368="","",VLOOKUP(G368,CAD_f!$C$5:$G$104,2,FALSE))</f>
        <v/>
      </c>
      <c r="I368" s="56"/>
      <c r="J368" s="57"/>
      <c r="K368" s="67">
        <f t="shared" si="15"/>
        <v>0</v>
      </c>
      <c r="L368" s="56"/>
      <c r="M368" s="58"/>
      <c r="N368" s="75" t="str">
        <f t="shared" si="17"/>
        <v/>
      </c>
      <c r="O368" s="74" t="str">
        <f t="shared" si="16"/>
        <v/>
      </c>
      <c r="P368" s="5" t="str">
        <f>EXE!G367</f>
        <v/>
      </c>
    </row>
    <row r="369" spans="3:16" ht="30" customHeight="1" thickTop="1" thickBot="1">
      <c r="C369" s="108"/>
      <c r="D369" s="58"/>
      <c r="E369" s="69"/>
      <c r="F369" s="69"/>
      <c r="G369" s="58"/>
      <c r="H369" s="31" t="str">
        <f>IF(G369="","",VLOOKUP(G369,CAD_f!$C$5:$G$104,2,FALSE))</f>
        <v/>
      </c>
      <c r="I369" s="56"/>
      <c r="J369" s="57"/>
      <c r="K369" s="67">
        <f t="shared" si="15"/>
        <v>0</v>
      </c>
      <c r="L369" s="56"/>
      <c r="M369" s="58"/>
      <c r="N369" s="75" t="str">
        <f t="shared" si="17"/>
        <v/>
      </c>
      <c r="O369" s="74" t="str">
        <f t="shared" si="16"/>
        <v/>
      </c>
      <c r="P369" s="5" t="str">
        <f>EXE!G368</f>
        <v/>
      </c>
    </row>
    <row r="370" spans="3:16" ht="30" customHeight="1" thickTop="1" thickBot="1">
      <c r="C370" s="108"/>
      <c r="D370" s="58"/>
      <c r="E370" s="69"/>
      <c r="F370" s="69"/>
      <c r="G370" s="58"/>
      <c r="H370" s="31" t="str">
        <f>IF(G370="","",VLOOKUP(G370,CAD_f!$C$5:$G$104,2,FALSE))</f>
        <v/>
      </c>
      <c r="I370" s="56"/>
      <c r="J370" s="57"/>
      <c r="K370" s="67">
        <f t="shared" si="15"/>
        <v>0</v>
      </c>
      <c r="L370" s="56"/>
      <c r="M370" s="58"/>
      <c r="N370" s="75" t="str">
        <f t="shared" si="17"/>
        <v/>
      </c>
      <c r="O370" s="74" t="str">
        <f t="shared" si="16"/>
        <v/>
      </c>
      <c r="P370" s="5" t="str">
        <f>EXE!G369</f>
        <v/>
      </c>
    </row>
    <row r="371" spans="3:16" ht="30" customHeight="1" thickTop="1" thickBot="1">
      <c r="C371" s="108"/>
      <c r="D371" s="58"/>
      <c r="E371" s="69"/>
      <c r="F371" s="69"/>
      <c r="G371" s="58"/>
      <c r="H371" s="31" t="str">
        <f>IF(G371="","",VLOOKUP(G371,CAD_f!$C$5:$G$104,2,FALSE))</f>
        <v/>
      </c>
      <c r="I371" s="56"/>
      <c r="J371" s="57"/>
      <c r="K371" s="67">
        <f t="shared" si="15"/>
        <v>0</v>
      </c>
      <c r="L371" s="56"/>
      <c r="M371" s="58"/>
      <c r="N371" s="75" t="str">
        <f t="shared" si="17"/>
        <v/>
      </c>
      <c r="O371" s="74" t="str">
        <f t="shared" si="16"/>
        <v/>
      </c>
      <c r="P371" s="5" t="str">
        <f>EXE!G370</f>
        <v/>
      </c>
    </row>
    <row r="372" spans="3:16" ht="30" customHeight="1" thickTop="1" thickBot="1">
      <c r="C372" s="108"/>
      <c r="D372" s="58"/>
      <c r="E372" s="69"/>
      <c r="F372" s="69"/>
      <c r="G372" s="58"/>
      <c r="H372" s="31" t="str">
        <f>IF(G372="","",VLOOKUP(G372,CAD_f!$C$5:$G$104,2,FALSE))</f>
        <v/>
      </c>
      <c r="I372" s="56"/>
      <c r="J372" s="57"/>
      <c r="K372" s="67">
        <f t="shared" si="15"/>
        <v>0</v>
      </c>
      <c r="L372" s="56"/>
      <c r="M372" s="58"/>
      <c r="N372" s="75" t="str">
        <f t="shared" si="17"/>
        <v/>
      </c>
      <c r="O372" s="74" t="str">
        <f t="shared" si="16"/>
        <v/>
      </c>
      <c r="P372" s="5" t="str">
        <f>EXE!G371</f>
        <v/>
      </c>
    </row>
    <row r="373" spans="3:16" ht="30" customHeight="1" thickTop="1" thickBot="1">
      <c r="C373" s="108"/>
      <c r="D373" s="58"/>
      <c r="E373" s="69"/>
      <c r="F373" s="69"/>
      <c r="G373" s="58"/>
      <c r="H373" s="31" t="str">
        <f>IF(G373="","",VLOOKUP(G373,CAD_f!$C$5:$G$104,2,FALSE))</f>
        <v/>
      </c>
      <c r="I373" s="56"/>
      <c r="J373" s="57"/>
      <c r="K373" s="67">
        <f t="shared" si="15"/>
        <v>0</v>
      </c>
      <c r="L373" s="56"/>
      <c r="M373" s="58"/>
      <c r="N373" s="75" t="str">
        <f t="shared" si="17"/>
        <v/>
      </c>
      <c r="O373" s="74" t="str">
        <f t="shared" si="16"/>
        <v/>
      </c>
      <c r="P373" s="5" t="str">
        <f>EXE!G372</f>
        <v/>
      </c>
    </row>
    <row r="374" spans="3:16" ht="30" customHeight="1" thickTop="1" thickBot="1">
      <c r="C374" s="108"/>
      <c r="D374" s="58"/>
      <c r="E374" s="69"/>
      <c r="F374" s="69"/>
      <c r="G374" s="58"/>
      <c r="H374" s="31" t="str">
        <f>IF(G374="","",VLOOKUP(G374,CAD_f!$C$5:$G$104,2,FALSE))</f>
        <v/>
      </c>
      <c r="I374" s="56"/>
      <c r="J374" s="57"/>
      <c r="K374" s="67">
        <f t="shared" si="15"/>
        <v>0</v>
      </c>
      <c r="L374" s="56"/>
      <c r="M374" s="58"/>
      <c r="N374" s="75" t="str">
        <f t="shared" si="17"/>
        <v/>
      </c>
      <c r="O374" s="74" t="str">
        <f t="shared" si="16"/>
        <v/>
      </c>
      <c r="P374" s="5" t="str">
        <f>EXE!G373</f>
        <v/>
      </c>
    </row>
    <row r="375" spans="3:16" ht="30" customHeight="1" thickTop="1" thickBot="1">
      <c r="C375" s="108"/>
      <c r="D375" s="58"/>
      <c r="E375" s="69"/>
      <c r="F375" s="69"/>
      <c r="G375" s="58"/>
      <c r="H375" s="31" t="str">
        <f>IF(G375="","",VLOOKUP(G375,CAD_f!$C$5:$G$104,2,FALSE))</f>
        <v/>
      </c>
      <c r="I375" s="56"/>
      <c r="J375" s="57"/>
      <c r="K375" s="67">
        <f t="shared" si="15"/>
        <v>0</v>
      </c>
      <c r="L375" s="56"/>
      <c r="M375" s="58"/>
      <c r="N375" s="75" t="str">
        <f t="shared" si="17"/>
        <v/>
      </c>
      <c r="O375" s="74" t="str">
        <f t="shared" si="16"/>
        <v/>
      </c>
      <c r="P375" s="5" t="str">
        <f>EXE!G374</f>
        <v/>
      </c>
    </row>
    <row r="376" spans="3:16" ht="30" customHeight="1" thickTop="1" thickBot="1">
      <c r="C376" s="108"/>
      <c r="D376" s="58"/>
      <c r="E376" s="69"/>
      <c r="F376" s="69"/>
      <c r="G376" s="58"/>
      <c r="H376" s="31" t="str">
        <f>IF(G376="","",VLOOKUP(G376,CAD_f!$C$5:$G$104,2,FALSE))</f>
        <v/>
      </c>
      <c r="I376" s="56"/>
      <c r="J376" s="57"/>
      <c r="K376" s="67">
        <f t="shared" si="15"/>
        <v>0</v>
      </c>
      <c r="L376" s="56"/>
      <c r="M376" s="58"/>
      <c r="N376" s="75" t="str">
        <f t="shared" si="17"/>
        <v/>
      </c>
      <c r="O376" s="74" t="str">
        <f t="shared" si="16"/>
        <v/>
      </c>
      <c r="P376" s="5" t="str">
        <f>EXE!G375</f>
        <v/>
      </c>
    </row>
    <row r="377" spans="3:16" ht="30" customHeight="1" thickTop="1" thickBot="1">
      <c r="C377" s="108"/>
      <c r="D377" s="58"/>
      <c r="E377" s="69"/>
      <c r="F377" s="69"/>
      <c r="G377" s="58"/>
      <c r="H377" s="31" t="str">
        <f>IF(G377="","",VLOOKUP(G377,CAD_f!$C$5:$G$104,2,FALSE))</f>
        <v/>
      </c>
      <c r="I377" s="56"/>
      <c r="J377" s="57"/>
      <c r="K377" s="67">
        <f t="shared" si="15"/>
        <v>0</v>
      </c>
      <c r="L377" s="56"/>
      <c r="M377" s="58"/>
      <c r="N377" s="75" t="str">
        <f t="shared" si="17"/>
        <v/>
      </c>
      <c r="O377" s="74" t="str">
        <f t="shared" si="16"/>
        <v/>
      </c>
      <c r="P377" s="5" t="str">
        <f>EXE!G376</f>
        <v/>
      </c>
    </row>
    <row r="378" spans="3:16" ht="30" customHeight="1" thickTop="1" thickBot="1">
      <c r="C378" s="108"/>
      <c r="D378" s="58"/>
      <c r="E378" s="69"/>
      <c r="F378" s="69"/>
      <c r="G378" s="58"/>
      <c r="H378" s="31" t="str">
        <f>IF(G378="","",VLOOKUP(G378,CAD_f!$C$5:$G$104,2,FALSE))</f>
        <v/>
      </c>
      <c r="I378" s="56"/>
      <c r="J378" s="57"/>
      <c r="K378" s="67">
        <f t="shared" si="15"/>
        <v>0</v>
      </c>
      <c r="L378" s="56"/>
      <c r="M378" s="58"/>
      <c r="N378" s="75" t="str">
        <f t="shared" si="17"/>
        <v/>
      </c>
      <c r="O378" s="74" t="str">
        <f t="shared" si="16"/>
        <v/>
      </c>
      <c r="P378" s="5" t="str">
        <f>EXE!G377</f>
        <v/>
      </c>
    </row>
    <row r="379" spans="3:16" ht="30" customHeight="1" thickTop="1" thickBot="1">
      <c r="C379" s="108"/>
      <c r="D379" s="58"/>
      <c r="E379" s="69"/>
      <c r="F379" s="69"/>
      <c r="G379" s="58"/>
      <c r="H379" s="31" t="str">
        <f>IF(G379="","",VLOOKUP(G379,CAD_f!$C$5:$G$104,2,FALSE))</f>
        <v/>
      </c>
      <c r="I379" s="56"/>
      <c r="J379" s="57"/>
      <c r="K379" s="67">
        <f t="shared" si="15"/>
        <v>0</v>
      </c>
      <c r="L379" s="56"/>
      <c r="M379" s="58"/>
      <c r="N379" s="75" t="str">
        <f t="shared" si="17"/>
        <v/>
      </c>
      <c r="O379" s="74" t="str">
        <f t="shared" si="16"/>
        <v/>
      </c>
      <c r="P379" s="5" t="str">
        <f>EXE!G378</f>
        <v/>
      </c>
    </row>
    <row r="380" spans="3:16" ht="30" customHeight="1" thickTop="1" thickBot="1">
      <c r="C380" s="108"/>
      <c r="D380" s="58"/>
      <c r="E380" s="69"/>
      <c r="F380" s="69"/>
      <c r="G380" s="58"/>
      <c r="H380" s="31" t="str">
        <f>IF(G380="","",VLOOKUP(G380,CAD_f!$C$5:$G$104,2,FALSE))</f>
        <v/>
      </c>
      <c r="I380" s="56"/>
      <c r="J380" s="57"/>
      <c r="K380" s="67">
        <f t="shared" si="15"/>
        <v>0</v>
      </c>
      <c r="L380" s="56"/>
      <c r="M380" s="58"/>
      <c r="N380" s="75" t="str">
        <f t="shared" si="17"/>
        <v/>
      </c>
      <c r="O380" s="74" t="str">
        <f t="shared" si="16"/>
        <v/>
      </c>
      <c r="P380" s="5" t="str">
        <f>EXE!G379</f>
        <v/>
      </c>
    </row>
    <row r="381" spans="3:16" ht="30" customHeight="1" thickTop="1" thickBot="1">
      <c r="C381" s="108"/>
      <c r="D381" s="58"/>
      <c r="E381" s="69"/>
      <c r="F381" s="69"/>
      <c r="G381" s="58"/>
      <c r="H381" s="31" t="str">
        <f>IF(G381="","",VLOOKUP(G381,CAD_f!$C$5:$G$104,2,FALSE))</f>
        <v/>
      </c>
      <c r="I381" s="56"/>
      <c r="J381" s="57"/>
      <c r="K381" s="67">
        <f t="shared" si="15"/>
        <v>0</v>
      </c>
      <c r="L381" s="56"/>
      <c r="M381" s="58"/>
      <c r="N381" s="75" t="str">
        <f t="shared" si="17"/>
        <v/>
      </c>
      <c r="O381" s="74" t="str">
        <f t="shared" si="16"/>
        <v/>
      </c>
      <c r="P381" s="5" t="str">
        <f>EXE!G380</f>
        <v/>
      </c>
    </row>
    <row r="382" spans="3:16" ht="30" customHeight="1" thickTop="1" thickBot="1">
      <c r="C382" s="108"/>
      <c r="D382" s="58"/>
      <c r="E382" s="69"/>
      <c r="F382" s="69"/>
      <c r="G382" s="58"/>
      <c r="H382" s="31" t="str">
        <f>IF(G382="","",VLOOKUP(G382,CAD_f!$C$5:$G$104,2,FALSE))</f>
        <v/>
      </c>
      <c r="I382" s="56"/>
      <c r="J382" s="57"/>
      <c r="K382" s="67">
        <f t="shared" si="15"/>
        <v>0</v>
      </c>
      <c r="L382" s="56"/>
      <c r="M382" s="58"/>
      <c r="N382" s="75" t="str">
        <f t="shared" si="17"/>
        <v/>
      </c>
      <c r="O382" s="74" t="str">
        <f t="shared" si="16"/>
        <v/>
      </c>
      <c r="P382" s="5" t="str">
        <f>EXE!G381</f>
        <v/>
      </c>
    </row>
    <row r="383" spans="3:16" ht="30" customHeight="1" thickTop="1" thickBot="1">
      <c r="C383" s="108"/>
      <c r="D383" s="58"/>
      <c r="E383" s="69"/>
      <c r="F383" s="69"/>
      <c r="G383" s="58"/>
      <c r="H383" s="31" t="str">
        <f>IF(G383="","",VLOOKUP(G383,CAD_f!$C$5:$G$104,2,FALSE))</f>
        <v/>
      </c>
      <c r="I383" s="56"/>
      <c r="J383" s="57"/>
      <c r="K383" s="67">
        <f t="shared" si="15"/>
        <v>0</v>
      </c>
      <c r="L383" s="56"/>
      <c r="M383" s="58"/>
      <c r="N383" s="75" t="str">
        <f t="shared" si="17"/>
        <v/>
      </c>
      <c r="O383" s="74" t="str">
        <f t="shared" si="16"/>
        <v/>
      </c>
      <c r="P383" s="5" t="str">
        <f>EXE!G382</f>
        <v/>
      </c>
    </row>
    <row r="384" spans="3:16" ht="30" customHeight="1" thickTop="1" thickBot="1">
      <c r="C384" s="108"/>
      <c r="D384" s="58"/>
      <c r="E384" s="69"/>
      <c r="F384" s="69"/>
      <c r="G384" s="58"/>
      <c r="H384" s="31" t="str">
        <f>IF(G384="","",VLOOKUP(G384,CAD_f!$C$5:$G$104,2,FALSE))</f>
        <v/>
      </c>
      <c r="I384" s="56"/>
      <c r="J384" s="57"/>
      <c r="K384" s="67">
        <f t="shared" si="15"/>
        <v>0</v>
      </c>
      <c r="L384" s="56"/>
      <c r="M384" s="58"/>
      <c r="N384" s="75" t="str">
        <f t="shared" si="17"/>
        <v/>
      </c>
      <c r="O384" s="74" t="str">
        <f t="shared" si="16"/>
        <v/>
      </c>
      <c r="P384" s="5" t="str">
        <f>EXE!G383</f>
        <v/>
      </c>
    </row>
    <row r="385" spans="3:16" ht="30" customHeight="1" thickTop="1" thickBot="1">
      <c r="C385" s="108"/>
      <c r="D385" s="58"/>
      <c r="E385" s="69"/>
      <c r="F385" s="69"/>
      <c r="G385" s="58"/>
      <c r="H385" s="31" t="str">
        <f>IF(G385="","",VLOOKUP(G385,CAD_f!$C$5:$G$104,2,FALSE))</f>
        <v/>
      </c>
      <c r="I385" s="56"/>
      <c r="J385" s="57"/>
      <c r="K385" s="67">
        <f t="shared" si="15"/>
        <v>0</v>
      </c>
      <c r="L385" s="56"/>
      <c r="M385" s="58"/>
      <c r="N385" s="75" t="str">
        <f t="shared" si="17"/>
        <v/>
      </c>
      <c r="O385" s="74" t="str">
        <f t="shared" si="16"/>
        <v/>
      </c>
      <c r="P385" s="5" t="str">
        <f>EXE!G384</f>
        <v/>
      </c>
    </row>
    <row r="386" spans="3:16" ht="30" customHeight="1" thickTop="1" thickBot="1">
      <c r="C386" s="108"/>
      <c r="D386" s="58"/>
      <c r="E386" s="69"/>
      <c r="F386" s="69"/>
      <c r="G386" s="58"/>
      <c r="H386" s="31" t="str">
        <f>IF(G386="","",VLOOKUP(G386,CAD_f!$C$5:$G$104,2,FALSE))</f>
        <v/>
      </c>
      <c r="I386" s="56"/>
      <c r="J386" s="57"/>
      <c r="K386" s="67">
        <f t="shared" si="15"/>
        <v>0</v>
      </c>
      <c r="L386" s="56"/>
      <c r="M386" s="58"/>
      <c r="N386" s="75" t="str">
        <f t="shared" si="17"/>
        <v/>
      </c>
      <c r="O386" s="74" t="str">
        <f t="shared" si="16"/>
        <v/>
      </c>
      <c r="P386" s="5" t="str">
        <f>EXE!G385</f>
        <v/>
      </c>
    </row>
    <row r="387" spans="3:16" ht="30" customHeight="1" thickTop="1" thickBot="1">
      <c r="C387" s="108"/>
      <c r="D387" s="58"/>
      <c r="E387" s="69"/>
      <c r="F387" s="69"/>
      <c r="G387" s="58"/>
      <c r="H387" s="31" t="str">
        <f>IF(G387="","",VLOOKUP(G387,CAD_f!$C$5:$G$104,2,FALSE))</f>
        <v/>
      </c>
      <c r="I387" s="56"/>
      <c r="J387" s="57"/>
      <c r="K387" s="67">
        <f t="shared" si="15"/>
        <v>0</v>
      </c>
      <c r="L387" s="56"/>
      <c r="M387" s="58"/>
      <c r="N387" s="75" t="str">
        <f t="shared" si="17"/>
        <v/>
      </c>
      <c r="O387" s="74" t="str">
        <f t="shared" si="16"/>
        <v/>
      </c>
      <c r="P387" s="5" t="str">
        <f>EXE!G386</f>
        <v/>
      </c>
    </row>
    <row r="388" spans="3:16" ht="30" customHeight="1" thickTop="1" thickBot="1">
      <c r="C388" s="108"/>
      <c r="D388" s="58"/>
      <c r="E388" s="69"/>
      <c r="F388" s="69"/>
      <c r="G388" s="58"/>
      <c r="H388" s="31" t="str">
        <f>IF(G388="","",VLOOKUP(G388,CAD_f!$C$5:$G$104,2,FALSE))</f>
        <v/>
      </c>
      <c r="I388" s="56"/>
      <c r="J388" s="57"/>
      <c r="K388" s="67">
        <f t="shared" si="15"/>
        <v>0</v>
      </c>
      <c r="L388" s="56"/>
      <c r="M388" s="58"/>
      <c r="N388" s="75" t="str">
        <f t="shared" si="17"/>
        <v/>
      </c>
      <c r="O388" s="74" t="str">
        <f t="shared" si="16"/>
        <v/>
      </c>
      <c r="P388" s="5" t="str">
        <f>EXE!G387</f>
        <v/>
      </c>
    </row>
    <row r="389" spans="3:16" ht="30" customHeight="1" thickTop="1" thickBot="1">
      <c r="C389" s="108"/>
      <c r="D389" s="58"/>
      <c r="E389" s="69"/>
      <c r="F389" s="69"/>
      <c r="G389" s="58"/>
      <c r="H389" s="31" t="str">
        <f>IF(G389="","",VLOOKUP(G389,CAD_f!$C$5:$G$104,2,FALSE))</f>
        <v/>
      </c>
      <c r="I389" s="56"/>
      <c r="J389" s="57"/>
      <c r="K389" s="67">
        <f t="shared" si="15"/>
        <v>0</v>
      </c>
      <c r="L389" s="56"/>
      <c r="M389" s="58"/>
      <c r="N389" s="75" t="str">
        <f t="shared" si="17"/>
        <v/>
      </c>
      <c r="O389" s="74" t="str">
        <f t="shared" si="16"/>
        <v/>
      </c>
      <c r="P389" s="5" t="str">
        <f>EXE!G388</f>
        <v/>
      </c>
    </row>
    <row r="390" spans="3:16" ht="30" customHeight="1" thickTop="1" thickBot="1">
      <c r="C390" s="108"/>
      <c r="D390" s="58"/>
      <c r="E390" s="69"/>
      <c r="F390" s="69"/>
      <c r="G390" s="58"/>
      <c r="H390" s="31" t="str">
        <f>IF(G390="","",VLOOKUP(G390,CAD_f!$C$5:$G$104,2,FALSE))</f>
        <v/>
      </c>
      <c r="I390" s="56"/>
      <c r="J390" s="57"/>
      <c r="K390" s="67">
        <f t="shared" ref="K390:K453" si="18">I390+J390</f>
        <v>0</v>
      </c>
      <c r="L390" s="56"/>
      <c r="M390" s="58"/>
      <c r="N390" s="75" t="str">
        <f t="shared" si="17"/>
        <v/>
      </c>
      <c r="O390" s="74" t="str">
        <f t="shared" ref="O390:O453" si="19">IF(L390=0,"",MONTH(L390))</f>
        <v/>
      </c>
      <c r="P390" s="5" t="str">
        <f>EXE!G389</f>
        <v/>
      </c>
    </row>
    <row r="391" spans="3:16" ht="30" customHeight="1" thickTop="1" thickBot="1">
      <c r="C391" s="108"/>
      <c r="D391" s="58"/>
      <c r="E391" s="69"/>
      <c r="F391" s="69"/>
      <c r="G391" s="58"/>
      <c r="H391" s="31" t="str">
        <f>IF(G391="","",VLOOKUP(G391,CAD_f!$C$5:$G$104,2,FALSE))</f>
        <v/>
      </c>
      <c r="I391" s="56"/>
      <c r="J391" s="57"/>
      <c r="K391" s="67">
        <f t="shared" si="18"/>
        <v>0</v>
      </c>
      <c r="L391" s="56"/>
      <c r="M391" s="58"/>
      <c r="N391" s="75" t="str">
        <f t="shared" ref="N391:N454" si="20">IF(I391=0,"",MONTH(I391))</f>
        <v/>
      </c>
      <c r="O391" s="74" t="str">
        <f t="shared" si="19"/>
        <v/>
      </c>
      <c r="P391" s="5" t="str">
        <f>EXE!G390</f>
        <v/>
      </c>
    </row>
    <row r="392" spans="3:16" ht="30" customHeight="1" thickTop="1" thickBot="1">
      <c r="C392" s="108"/>
      <c r="D392" s="58"/>
      <c r="E392" s="69"/>
      <c r="F392" s="69"/>
      <c r="G392" s="58"/>
      <c r="H392" s="31" t="str">
        <f>IF(G392="","",VLOOKUP(G392,CAD_f!$C$5:$G$104,2,FALSE))</f>
        <v/>
      </c>
      <c r="I392" s="56"/>
      <c r="J392" s="57"/>
      <c r="K392" s="67">
        <f t="shared" si="18"/>
        <v>0</v>
      </c>
      <c r="L392" s="56"/>
      <c r="M392" s="58"/>
      <c r="N392" s="75" t="str">
        <f t="shared" si="20"/>
        <v/>
      </c>
      <c r="O392" s="74" t="str">
        <f t="shared" si="19"/>
        <v/>
      </c>
      <c r="P392" s="5" t="str">
        <f>EXE!G391</f>
        <v/>
      </c>
    </row>
    <row r="393" spans="3:16" ht="30" customHeight="1" thickTop="1" thickBot="1">
      <c r="C393" s="108"/>
      <c r="D393" s="58"/>
      <c r="E393" s="69"/>
      <c r="F393" s="69"/>
      <c r="G393" s="58"/>
      <c r="H393" s="31" t="str">
        <f>IF(G393="","",VLOOKUP(G393,CAD_f!$C$5:$G$104,2,FALSE))</f>
        <v/>
      </c>
      <c r="I393" s="56"/>
      <c r="J393" s="57"/>
      <c r="K393" s="67">
        <f t="shared" si="18"/>
        <v>0</v>
      </c>
      <c r="L393" s="56"/>
      <c r="M393" s="58"/>
      <c r="N393" s="75" t="str">
        <f t="shared" si="20"/>
        <v/>
      </c>
      <c r="O393" s="74" t="str">
        <f t="shared" si="19"/>
        <v/>
      </c>
      <c r="P393" s="5" t="str">
        <f>EXE!G392</f>
        <v/>
      </c>
    </row>
    <row r="394" spans="3:16" ht="30" customHeight="1" thickTop="1" thickBot="1">
      <c r="C394" s="108"/>
      <c r="D394" s="58"/>
      <c r="E394" s="69"/>
      <c r="F394" s="69"/>
      <c r="G394" s="58"/>
      <c r="H394" s="31" t="str">
        <f>IF(G394="","",VLOOKUP(G394,CAD_f!$C$5:$G$104,2,FALSE))</f>
        <v/>
      </c>
      <c r="I394" s="56"/>
      <c r="J394" s="57"/>
      <c r="K394" s="67">
        <f t="shared" si="18"/>
        <v>0</v>
      </c>
      <c r="L394" s="56"/>
      <c r="M394" s="58"/>
      <c r="N394" s="75" t="str">
        <f t="shared" si="20"/>
        <v/>
      </c>
      <c r="O394" s="74" t="str">
        <f t="shared" si="19"/>
        <v/>
      </c>
      <c r="P394" s="5" t="str">
        <f>EXE!G393</f>
        <v/>
      </c>
    </row>
    <row r="395" spans="3:16" ht="30" customHeight="1" thickTop="1" thickBot="1">
      <c r="C395" s="108"/>
      <c r="D395" s="58"/>
      <c r="E395" s="69"/>
      <c r="F395" s="69"/>
      <c r="G395" s="58"/>
      <c r="H395" s="31" t="str">
        <f>IF(G395="","",VLOOKUP(G395,CAD_f!$C$5:$G$104,2,FALSE))</f>
        <v/>
      </c>
      <c r="I395" s="56"/>
      <c r="J395" s="57"/>
      <c r="K395" s="67">
        <f t="shared" si="18"/>
        <v>0</v>
      </c>
      <c r="L395" s="56"/>
      <c r="M395" s="58"/>
      <c r="N395" s="75" t="str">
        <f t="shared" si="20"/>
        <v/>
      </c>
      <c r="O395" s="74" t="str">
        <f t="shared" si="19"/>
        <v/>
      </c>
      <c r="P395" s="5" t="str">
        <f>EXE!G394</f>
        <v/>
      </c>
    </row>
    <row r="396" spans="3:16" ht="30" customHeight="1" thickTop="1" thickBot="1">
      <c r="C396" s="108"/>
      <c r="D396" s="58"/>
      <c r="E396" s="69"/>
      <c r="F396" s="69"/>
      <c r="G396" s="58"/>
      <c r="H396" s="31" t="str">
        <f>IF(G396="","",VLOOKUP(G396,CAD_f!$C$5:$G$104,2,FALSE))</f>
        <v/>
      </c>
      <c r="I396" s="56"/>
      <c r="J396" s="57"/>
      <c r="K396" s="67">
        <f t="shared" si="18"/>
        <v>0</v>
      </c>
      <c r="L396" s="56"/>
      <c r="M396" s="58"/>
      <c r="N396" s="75" t="str">
        <f t="shared" si="20"/>
        <v/>
      </c>
      <c r="O396" s="74" t="str">
        <f t="shared" si="19"/>
        <v/>
      </c>
      <c r="P396" s="5" t="str">
        <f>EXE!G395</f>
        <v/>
      </c>
    </row>
    <row r="397" spans="3:16" ht="30" customHeight="1" thickTop="1" thickBot="1">
      <c r="C397" s="108"/>
      <c r="D397" s="58"/>
      <c r="E397" s="69"/>
      <c r="F397" s="69"/>
      <c r="G397" s="58"/>
      <c r="H397" s="31" t="str">
        <f>IF(G397="","",VLOOKUP(G397,CAD_f!$C$5:$G$104,2,FALSE))</f>
        <v/>
      </c>
      <c r="I397" s="56"/>
      <c r="J397" s="57"/>
      <c r="K397" s="67">
        <f t="shared" si="18"/>
        <v>0</v>
      </c>
      <c r="L397" s="56"/>
      <c r="M397" s="58"/>
      <c r="N397" s="75" t="str">
        <f t="shared" si="20"/>
        <v/>
      </c>
      <c r="O397" s="74" t="str">
        <f t="shared" si="19"/>
        <v/>
      </c>
      <c r="P397" s="5" t="str">
        <f>EXE!G396</f>
        <v/>
      </c>
    </row>
    <row r="398" spans="3:16" ht="30" customHeight="1" thickTop="1" thickBot="1">
      <c r="C398" s="108"/>
      <c r="D398" s="58"/>
      <c r="E398" s="69"/>
      <c r="F398" s="69"/>
      <c r="G398" s="58"/>
      <c r="H398" s="31" t="str">
        <f>IF(G398="","",VLOOKUP(G398,CAD_f!$C$5:$G$104,2,FALSE))</f>
        <v/>
      </c>
      <c r="I398" s="56"/>
      <c r="J398" s="57"/>
      <c r="K398" s="67">
        <f t="shared" si="18"/>
        <v>0</v>
      </c>
      <c r="L398" s="56"/>
      <c r="M398" s="58"/>
      <c r="N398" s="75" t="str">
        <f t="shared" si="20"/>
        <v/>
      </c>
      <c r="O398" s="74" t="str">
        <f t="shared" si="19"/>
        <v/>
      </c>
      <c r="P398" s="5" t="str">
        <f>EXE!G397</f>
        <v/>
      </c>
    </row>
    <row r="399" spans="3:16" ht="30" customHeight="1" thickTop="1" thickBot="1">
      <c r="C399" s="108"/>
      <c r="D399" s="58"/>
      <c r="E399" s="69"/>
      <c r="F399" s="69"/>
      <c r="G399" s="58"/>
      <c r="H399" s="31" t="str">
        <f>IF(G399="","",VLOOKUP(G399,CAD_f!$C$5:$G$104,2,FALSE))</f>
        <v/>
      </c>
      <c r="I399" s="56"/>
      <c r="J399" s="57"/>
      <c r="K399" s="67">
        <f t="shared" si="18"/>
        <v>0</v>
      </c>
      <c r="L399" s="56"/>
      <c r="M399" s="58"/>
      <c r="N399" s="75" t="str">
        <f t="shared" si="20"/>
        <v/>
      </c>
      <c r="O399" s="74" t="str">
        <f t="shared" si="19"/>
        <v/>
      </c>
      <c r="P399" s="5" t="str">
        <f>EXE!G398</f>
        <v/>
      </c>
    </row>
    <row r="400" spans="3:16" ht="30" customHeight="1" thickTop="1" thickBot="1">
      <c r="C400" s="108"/>
      <c r="D400" s="58"/>
      <c r="E400" s="69"/>
      <c r="F400" s="69"/>
      <c r="G400" s="58"/>
      <c r="H400" s="31" t="str">
        <f>IF(G400="","",VLOOKUP(G400,CAD_f!$C$5:$G$104,2,FALSE))</f>
        <v/>
      </c>
      <c r="I400" s="56"/>
      <c r="J400" s="57"/>
      <c r="K400" s="67">
        <f t="shared" si="18"/>
        <v>0</v>
      </c>
      <c r="L400" s="56"/>
      <c r="M400" s="58"/>
      <c r="N400" s="75" t="str">
        <f t="shared" si="20"/>
        <v/>
      </c>
      <c r="O400" s="74" t="str">
        <f t="shared" si="19"/>
        <v/>
      </c>
      <c r="P400" s="5" t="str">
        <f>EXE!G399</f>
        <v/>
      </c>
    </row>
    <row r="401" spans="3:16" ht="30" customHeight="1" thickTop="1" thickBot="1">
      <c r="C401" s="108"/>
      <c r="D401" s="58"/>
      <c r="E401" s="69"/>
      <c r="F401" s="69"/>
      <c r="G401" s="58"/>
      <c r="H401" s="31" t="str">
        <f>IF(G401="","",VLOOKUP(G401,CAD_f!$C$5:$G$104,2,FALSE))</f>
        <v/>
      </c>
      <c r="I401" s="56"/>
      <c r="J401" s="57"/>
      <c r="K401" s="67">
        <f t="shared" si="18"/>
        <v>0</v>
      </c>
      <c r="L401" s="56"/>
      <c r="M401" s="58"/>
      <c r="N401" s="75" t="str">
        <f t="shared" si="20"/>
        <v/>
      </c>
      <c r="O401" s="74" t="str">
        <f t="shared" si="19"/>
        <v/>
      </c>
      <c r="P401" s="5" t="str">
        <f>EXE!G400</f>
        <v/>
      </c>
    </row>
    <row r="402" spans="3:16" ht="30" customHeight="1" thickTop="1" thickBot="1">
      <c r="C402" s="108"/>
      <c r="D402" s="58"/>
      <c r="E402" s="69"/>
      <c r="F402" s="69"/>
      <c r="G402" s="58"/>
      <c r="H402" s="31" t="str">
        <f>IF(G402="","",VLOOKUP(G402,CAD_f!$C$5:$G$104,2,FALSE))</f>
        <v/>
      </c>
      <c r="I402" s="56"/>
      <c r="J402" s="57"/>
      <c r="K402" s="67">
        <f t="shared" si="18"/>
        <v>0</v>
      </c>
      <c r="L402" s="56"/>
      <c r="M402" s="58"/>
      <c r="N402" s="75" t="str">
        <f t="shared" si="20"/>
        <v/>
      </c>
      <c r="O402" s="74" t="str">
        <f t="shared" si="19"/>
        <v/>
      </c>
      <c r="P402" s="5" t="str">
        <f>EXE!G401</f>
        <v/>
      </c>
    </row>
    <row r="403" spans="3:16" ht="30" customHeight="1" thickTop="1" thickBot="1">
      <c r="C403" s="108"/>
      <c r="D403" s="58"/>
      <c r="E403" s="69"/>
      <c r="F403" s="69"/>
      <c r="G403" s="58"/>
      <c r="H403" s="31" t="str">
        <f>IF(G403="","",VLOOKUP(G403,CAD_f!$C$5:$G$104,2,FALSE))</f>
        <v/>
      </c>
      <c r="I403" s="56"/>
      <c r="J403" s="57"/>
      <c r="K403" s="67">
        <f t="shared" si="18"/>
        <v>0</v>
      </c>
      <c r="L403" s="56"/>
      <c r="M403" s="58"/>
      <c r="N403" s="75" t="str">
        <f t="shared" si="20"/>
        <v/>
      </c>
      <c r="O403" s="74" t="str">
        <f t="shared" si="19"/>
        <v/>
      </c>
      <c r="P403" s="5" t="str">
        <f>EXE!G402</f>
        <v/>
      </c>
    </row>
    <row r="404" spans="3:16" ht="30" customHeight="1" thickTop="1" thickBot="1">
      <c r="C404" s="108"/>
      <c r="D404" s="58"/>
      <c r="E404" s="69"/>
      <c r="F404" s="69"/>
      <c r="G404" s="58"/>
      <c r="H404" s="31" t="str">
        <f>IF(G404="","",VLOOKUP(G404,CAD_f!$C$5:$G$104,2,FALSE))</f>
        <v/>
      </c>
      <c r="I404" s="56"/>
      <c r="J404" s="57"/>
      <c r="K404" s="67">
        <f t="shared" si="18"/>
        <v>0</v>
      </c>
      <c r="L404" s="56"/>
      <c r="M404" s="58"/>
      <c r="N404" s="75" t="str">
        <f t="shared" si="20"/>
        <v/>
      </c>
      <c r="O404" s="74" t="str">
        <f t="shared" si="19"/>
        <v/>
      </c>
      <c r="P404" s="5" t="str">
        <f>EXE!G403</f>
        <v/>
      </c>
    </row>
    <row r="405" spans="3:16" ht="30" customHeight="1" thickTop="1" thickBot="1">
      <c r="C405" s="108"/>
      <c r="D405" s="58"/>
      <c r="E405" s="69"/>
      <c r="F405" s="69"/>
      <c r="G405" s="58"/>
      <c r="H405" s="31" t="str">
        <f>IF(G405="","",VLOOKUP(G405,CAD_f!$C$5:$G$104,2,FALSE))</f>
        <v/>
      </c>
      <c r="I405" s="56"/>
      <c r="J405" s="57"/>
      <c r="K405" s="67">
        <f t="shared" si="18"/>
        <v>0</v>
      </c>
      <c r="L405" s="56"/>
      <c r="M405" s="58"/>
      <c r="N405" s="75" t="str">
        <f t="shared" si="20"/>
        <v/>
      </c>
      <c r="O405" s="74" t="str">
        <f t="shared" si="19"/>
        <v/>
      </c>
      <c r="P405" s="5" t="str">
        <f>EXE!G404</f>
        <v/>
      </c>
    </row>
    <row r="406" spans="3:16" ht="30" customHeight="1" thickTop="1" thickBot="1">
      <c r="C406" s="108"/>
      <c r="D406" s="58"/>
      <c r="E406" s="69"/>
      <c r="F406" s="69"/>
      <c r="G406" s="58"/>
      <c r="H406" s="31" t="str">
        <f>IF(G406="","",VLOOKUP(G406,CAD_f!$C$5:$G$104,2,FALSE))</f>
        <v/>
      </c>
      <c r="I406" s="56"/>
      <c r="J406" s="57"/>
      <c r="K406" s="67">
        <f t="shared" si="18"/>
        <v>0</v>
      </c>
      <c r="L406" s="56"/>
      <c r="M406" s="58"/>
      <c r="N406" s="75" t="str">
        <f t="shared" si="20"/>
        <v/>
      </c>
      <c r="O406" s="74" t="str">
        <f t="shared" si="19"/>
        <v/>
      </c>
      <c r="P406" s="5" t="str">
        <f>EXE!G405</f>
        <v/>
      </c>
    </row>
    <row r="407" spans="3:16" ht="30" customHeight="1" thickTop="1" thickBot="1">
      <c r="C407" s="108"/>
      <c r="D407" s="58"/>
      <c r="E407" s="69"/>
      <c r="F407" s="69"/>
      <c r="G407" s="58"/>
      <c r="H407" s="31" t="str">
        <f>IF(G407="","",VLOOKUP(G407,CAD_f!$C$5:$G$104,2,FALSE))</f>
        <v/>
      </c>
      <c r="I407" s="56"/>
      <c r="J407" s="57"/>
      <c r="K407" s="67">
        <f t="shared" si="18"/>
        <v>0</v>
      </c>
      <c r="L407" s="56"/>
      <c r="M407" s="58"/>
      <c r="N407" s="75" t="str">
        <f t="shared" si="20"/>
        <v/>
      </c>
      <c r="O407" s="74" t="str">
        <f t="shared" si="19"/>
        <v/>
      </c>
      <c r="P407" s="5" t="str">
        <f>EXE!G406</f>
        <v/>
      </c>
    </row>
    <row r="408" spans="3:16" ht="30" customHeight="1" thickTop="1" thickBot="1">
      <c r="C408" s="108"/>
      <c r="D408" s="58"/>
      <c r="E408" s="69"/>
      <c r="F408" s="69"/>
      <c r="G408" s="58"/>
      <c r="H408" s="31" t="str">
        <f>IF(G408="","",VLOOKUP(G408,CAD_f!$C$5:$G$104,2,FALSE))</f>
        <v/>
      </c>
      <c r="I408" s="56"/>
      <c r="J408" s="57"/>
      <c r="K408" s="67">
        <f t="shared" si="18"/>
        <v>0</v>
      </c>
      <c r="L408" s="56"/>
      <c r="M408" s="58"/>
      <c r="N408" s="75" t="str">
        <f t="shared" si="20"/>
        <v/>
      </c>
      <c r="O408" s="74" t="str">
        <f t="shared" si="19"/>
        <v/>
      </c>
      <c r="P408" s="5" t="str">
        <f>EXE!G407</f>
        <v/>
      </c>
    </row>
    <row r="409" spans="3:16" ht="30" customHeight="1" thickTop="1" thickBot="1">
      <c r="C409" s="108"/>
      <c r="D409" s="58"/>
      <c r="E409" s="69"/>
      <c r="F409" s="69"/>
      <c r="G409" s="58"/>
      <c r="H409" s="31" t="str">
        <f>IF(G409="","",VLOOKUP(G409,CAD_f!$C$5:$G$104,2,FALSE))</f>
        <v/>
      </c>
      <c r="I409" s="56"/>
      <c r="J409" s="57"/>
      <c r="K409" s="67">
        <f t="shared" si="18"/>
        <v>0</v>
      </c>
      <c r="L409" s="56"/>
      <c r="M409" s="58"/>
      <c r="N409" s="75" t="str">
        <f t="shared" si="20"/>
        <v/>
      </c>
      <c r="O409" s="74" t="str">
        <f t="shared" si="19"/>
        <v/>
      </c>
      <c r="P409" s="5" t="str">
        <f>EXE!G408</f>
        <v/>
      </c>
    </row>
    <row r="410" spans="3:16" ht="30" customHeight="1" thickTop="1" thickBot="1">
      <c r="C410" s="108"/>
      <c r="D410" s="58"/>
      <c r="E410" s="69"/>
      <c r="F410" s="69"/>
      <c r="G410" s="58"/>
      <c r="H410" s="31" t="str">
        <f>IF(G410="","",VLOOKUP(G410,CAD_f!$C$5:$G$104,2,FALSE))</f>
        <v/>
      </c>
      <c r="I410" s="56"/>
      <c r="J410" s="57"/>
      <c r="K410" s="67">
        <f t="shared" si="18"/>
        <v>0</v>
      </c>
      <c r="L410" s="56"/>
      <c r="M410" s="58"/>
      <c r="N410" s="75" t="str">
        <f t="shared" si="20"/>
        <v/>
      </c>
      <c r="O410" s="74" t="str">
        <f t="shared" si="19"/>
        <v/>
      </c>
      <c r="P410" s="5" t="str">
        <f>EXE!G409</f>
        <v/>
      </c>
    </row>
    <row r="411" spans="3:16" ht="30" customHeight="1" thickTop="1" thickBot="1">
      <c r="C411" s="108"/>
      <c r="D411" s="58"/>
      <c r="E411" s="69"/>
      <c r="F411" s="69"/>
      <c r="G411" s="58"/>
      <c r="H411" s="31" t="str">
        <f>IF(G411="","",VLOOKUP(G411,CAD_f!$C$5:$G$104,2,FALSE))</f>
        <v/>
      </c>
      <c r="I411" s="56"/>
      <c r="J411" s="57"/>
      <c r="K411" s="67">
        <f t="shared" si="18"/>
        <v>0</v>
      </c>
      <c r="L411" s="56"/>
      <c r="M411" s="58"/>
      <c r="N411" s="75" t="str">
        <f t="shared" si="20"/>
        <v/>
      </c>
      <c r="O411" s="74" t="str">
        <f t="shared" si="19"/>
        <v/>
      </c>
      <c r="P411" s="5" t="str">
        <f>EXE!G410</f>
        <v/>
      </c>
    </row>
    <row r="412" spans="3:16" ht="30" customHeight="1" thickTop="1" thickBot="1">
      <c r="C412" s="108"/>
      <c r="D412" s="58"/>
      <c r="E412" s="69"/>
      <c r="F412" s="69"/>
      <c r="G412" s="58"/>
      <c r="H412" s="31" t="str">
        <f>IF(G412="","",VLOOKUP(G412,CAD_f!$C$5:$G$104,2,FALSE))</f>
        <v/>
      </c>
      <c r="I412" s="56"/>
      <c r="J412" s="57"/>
      <c r="K412" s="67">
        <f t="shared" si="18"/>
        <v>0</v>
      </c>
      <c r="L412" s="56"/>
      <c r="M412" s="58"/>
      <c r="N412" s="75" t="str">
        <f t="shared" si="20"/>
        <v/>
      </c>
      <c r="O412" s="74" t="str">
        <f t="shared" si="19"/>
        <v/>
      </c>
      <c r="P412" s="5" t="str">
        <f>EXE!G411</f>
        <v/>
      </c>
    </row>
    <row r="413" spans="3:16" ht="30" customHeight="1" thickTop="1" thickBot="1">
      <c r="C413" s="108"/>
      <c r="D413" s="58"/>
      <c r="E413" s="69"/>
      <c r="F413" s="69"/>
      <c r="G413" s="58"/>
      <c r="H413" s="31" t="str">
        <f>IF(G413="","",VLOOKUP(G413,CAD_f!$C$5:$G$104,2,FALSE))</f>
        <v/>
      </c>
      <c r="I413" s="56"/>
      <c r="J413" s="57"/>
      <c r="K413" s="67">
        <f t="shared" si="18"/>
        <v>0</v>
      </c>
      <c r="L413" s="56"/>
      <c r="M413" s="58"/>
      <c r="N413" s="75" t="str">
        <f t="shared" si="20"/>
        <v/>
      </c>
      <c r="O413" s="74" t="str">
        <f t="shared" si="19"/>
        <v/>
      </c>
      <c r="P413" s="5" t="str">
        <f>EXE!G412</f>
        <v/>
      </c>
    </row>
    <row r="414" spans="3:16" ht="30" customHeight="1" thickTop="1" thickBot="1">
      <c r="C414" s="108"/>
      <c r="D414" s="58"/>
      <c r="E414" s="69"/>
      <c r="F414" s="69"/>
      <c r="G414" s="58"/>
      <c r="H414" s="31" t="str">
        <f>IF(G414="","",VLOOKUP(G414,CAD_f!$C$5:$G$104,2,FALSE))</f>
        <v/>
      </c>
      <c r="I414" s="56"/>
      <c r="J414" s="57"/>
      <c r="K414" s="67">
        <f t="shared" si="18"/>
        <v>0</v>
      </c>
      <c r="L414" s="56"/>
      <c r="M414" s="58"/>
      <c r="N414" s="75" t="str">
        <f t="shared" si="20"/>
        <v/>
      </c>
      <c r="O414" s="74" t="str">
        <f t="shared" si="19"/>
        <v/>
      </c>
      <c r="P414" s="5" t="str">
        <f>EXE!G413</f>
        <v/>
      </c>
    </row>
    <row r="415" spans="3:16" ht="30" customHeight="1" thickTop="1" thickBot="1">
      <c r="C415" s="108"/>
      <c r="D415" s="58"/>
      <c r="E415" s="69"/>
      <c r="F415" s="69"/>
      <c r="G415" s="58"/>
      <c r="H415" s="31" t="str">
        <f>IF(G415="","",VLOOKUP(G415,CAD_f!$C$5:$G$104,2,FALSE))</f>
        <v/>
      </c>
      <c r="I415" s="56"/>
      <c r="J415" s="57"/>
      <c r="K415" s="67">
        <f t="shared" si="18"/>
        <v>0</v>
      </c>
      <c r="L415" s="56"/>
      <c r="M415" s="58"/>
      <c r="N415" s="75" t="str">
        <f t="shared" si="20"/>
        <v/>
      </c>
      <c r="O415" s="74" t="str">
        <f t="shared" si="19"/>
        <v/>
      </c>
      <c r="P415" s="5" t="str">
        <f>EXE!G414</f>
        <v/>
      </c>
    </row>
    <row r="416" spans="3:16" ht="30" customHeight="1" thickTop="1" thickBot="1">
      <c r="C416" s="108"/>
      <c r="D416" s="58"/>
      <c r="E416" s="69"/>
      <c r="F416" s="69"/>
      <c r="G416" s="58"/>
      <c r="H416" s="31" t="str">
        <f>IF(G416="","",VLOOKUP(G416,CAD_f!$C$5:$G$104,2,FALSE))</f>
        <v/>
      </c>
      <c r="I416" s="56"/>
      <c r="J416" s="57"/>
      <c r="K416" s="67">
        <f t="shared" si="18"/>
        <v>0</v>
      </c>
      <c r="L416" s="56"/>
      <c r="M416" s="58"/>
      <c r="N416" s="75" t="str">
        <f t="shared" si="20"/>
        <v/>
      </c>
      <c r="O416" s="74" t="str">
        <f t="shared" si="19"/>
        <v/>
      </c>
      <c r="P416" s="5" t="str">
        <f>EXE!G415</f>
        <v/>
      </c>
    </row>
    <row r="417" spans="3:16" ht="30" customHeight="1" thickTop="1" thickBot="1">
      <c r="C417" s="108"/>
      <c r="D417" s="58"/>
      <c r="E417" s="69"/>
      <c r="F417" s="69"/>
      <c r="G417" s="58"/>
      <c r="H417" s="31" t="str">
        <f>IF(G417="","",VLOOKUP(G417,CAD_f!$C$5:$G$104,2,FALSE))</f>
        <v/>
      </c>
      <c r="I417" s="56"/>
      <c r="J417" s="57"/>
      <c r="K417" s="67">
        <f t="shared" si="18"/>
        <v>0</v>
      </c>
      <c r="L417" s="56"/>
      <c r="M417" s="58"/>
      <c r="N417" s="75" t="str">
        <f t="shared" si="20"/>
        <v/>
      </c>
      <c r="O417" s="74" t="str">
        <f t="shared" si="19"/>
        <v/>
      </c>
      <c r="P417" s="5" t="str">
        <f>EXE!G416</f>
        <v/>
      </c>
    </row>
    <row r="418" spans="3:16" ht="30" customHeight="1" thickTop="1" thickBot="1">
      <c r="C418" s="108"/>
      <c r="D418" s="58"/>
      <c r="E418" s="69"/>
      <c r="F418" s="69"/>
      <c r="G418" s="58"/>
      <c r="H418" s="31" t="str">
        <f>IF(G418="","",VLOOKUP(G418,CAD_f!$C$5:$G$104,2,FALSE))</f>
        <v/>
      </c>
      <c r="I418" s="56"/>
      <c r="J418" s="57"/>
      <c r="K418" s="67">
        <f t="shared" si="18"/>
        <v>0</v>
      </c>
      <c r="L418" s="56"/>
      <c r="M418" s="58"/>
      <c r="N418" s="75" t="str">
        <f t="shared" si="20"/>
        <v/>
      </c>
      <c r="O418" s="74" t="str">
        <f t="shared" si="19"/>
        <v/>
      </c>
      <c r="P418" s="5" t="str">
        <f>EXE!G417</f>
        <v/>
      </c>
    </row>
    <row r="419" spans="3:16" ht="30" customHeight="1" thickTop="1" thickBot="1">
      <c r="C419" s="108"/>
      <c r="D419" s="58"/>
      <c r="E419" s="69"/>
      <c r="F419" s="69"/>
      <c r="G419" s="58"/>
      <c r="H419" s="31" t="str">
        <f>IF(G419="","",VLOOKUP(G419,CAD_f!$C$5:$G$104,2,FALSE))</f>
        <v/>
      </c>
      <c r="I419" s="56"/>
      <c r="J419" s="57"/>
      <c r="K419" s="67">
        <f t="shared" si="18"/>
        <v>0</v>
      </c>
      <c r="L419" s="56"/>
      <c r="M419" s="58"/>
      <c r="N419" s="75" t="str">
        <f t="shared" si="20"/>
        <v/>
      </c>
      <c r="O419" s="74" t="str">
        <f t="shared" si="19"/>
        <v/>
      </c>
      <c r="P419" s="5" t="str">
        <f>EXE!G418</f>
        <v/>
      </c>
    </row>
    <row r="420" spans="3:16" ht="30" customHeight="1" thickTop="1" thickBot="1">
      <c r="C420" s="108"/>
      <c r="D420" s="58"/>
      <c r="E420" s="69"/>
      <c r="F420" s="69"/>
      <c r="G420" s="58"/>
      <c r="H420" s="31" t="str">
        <f>IF(G420="","",VLOOKUP(G420,CAD_f!$C$5:$G$104,2,FALSE))</f>
        <v/>
      </c>
      <c r="I420" s="56"/>
      <c r="J420" s="57"/>
      <c r="K420" s="67">
        <f t="shared" si="18"/>
        <v>0</v>
      </c>
      <c r="L420" s="56"/>
      <c r="M420" s="58"/>
      <c r="N420" s="75" t="str">
        <f t="shared" si="20"/>
        <v/>
      </c>
      <c r="O420" s="74" t="str">
        <f t="shared" si="19"/>
        <v/>
      </c>
      <c r="P420" s="5" t="str">
        <f>EXE!G419</f>
        <v/>
      </c>
    </row>
    <row r="421" spans="3:16" ht="30" customHeight="1" thickTop="1" thickBot="1">
      <c r="C421" s="108"/>
      <c r="D421" s="58"/>
      <c r="E421" s="69"/>
      <c r="F421" s="69"/>
      <c r="G421" s="58"/>
      <c r="H421" s="31" t="str">
        <f>IF(G421="","",VLOOKUP(G421,CAD_f!$C$5:$G$104,2,FALSE))</f>
        <v/>
      </c>
      <c r="I421" s="56"/>
      <c r="J421" s="57"/>
      <c r="K421" s="67">
        <f t="shared" si="18"/>
        <v>0</v>
      </c>
      <c r="L421" s="56"/>
      <c r="M421" s="58"/>
      <c r="N421" s="75" t="str">
        <f t="shared" si="20"/>
        <v/>
      </c>
      <c r="O421" s="74" t="str">
        <f t="shared" si="19"/>
        <v/>
      </c>
      <c r="P421" s="5" t="str">
        <f>EXE!G420</f>
        <v/>
      </c>
    </row>
    <row r="422" spans="3:16" ht="30" customHeight="1" thickTop="1" thickBot="1">
      <c r="C422" s="108"/>
      <c r="D422" s="58"/>
      <c r="E422" s="69"/>
      <c r="F422" s="69"/>
      <c r="G422" s="58"/>
      <c r="H422" s="31" t="str">
        <f>IF(G422="","",VLOOKUP(G422,CAD_f!$C$5:$G$104,2,FALSE))</f>
        <v/>
      </c>
      <c r="I422" s="56"/>
      <c r="J422" s="57"/>
      <c r="K422" s="67">
        <f t="shared" si="18"/>
        <v>0</v>
      </c>
      <c r="L422" s="56"/>
      <c r="M422" s="58"/>
      <c r="N422" s="75" t="str">
        <f t="shared" si="20"/>
        <v/>
      </c>
      <c r="O422" s="74" t="str">
        <f t="shared" si="19"/>
        <v/>
      </c>
      <c r="P422" s="5" t="str">
        <f>EXE!G421</f>
        <v/>
      </c>
    </row>
    <row r="423" spans="3:16" ht="30" customHeight="1" thickTop="1" thickBot="1">
      <c r="C423" s="108"/>
      <c r="D423" s="58"/>
      <c r="E423" s="69"/>
      <c r="F423" s="69"/>
      <c r="G423" s="58"/>
      <c r="H423" s="31" t="str">
        <f>IF(G423="","",VLOOKUP(G423,CAD_f!$C$5:$G$104,2,FALSE))</f>
        <v/>
      </c>
      <c r="I423" s="56"/>
      <c r="J423" s="57"/>
      <c r="K423" s="67">
        <f t="shared" si="18"/>
        <v>0</v>
      </c>
      <c r="L423" s="56"/>
      <c r="M423" s="58"/>
      <c r="N423" s="75" t="str">
        <f t="shared" si="20"/>
        <v/>
      </c>
      <c r="O423" s="74" t="str">
        <f t="shared" si="19"/>
        <v/>
      </c>
      <c r="P423" s="5" t="str">
        <f>EXE!G422</f>
        <v/>
      </c>
    </row>
    <row r="424" spans="3:16" ht="30" customHeight="1" thickTop="1" thickBot="1">
      <c r="C424" s="108"/>
      <c r="D424" s="58"/>
      <c r="E424" s="69"/>
      <c r="F424" s="69"/>
      <c r="G424" s="58"/>
      <c r="H424" s="31" t="str">
        <f>IF(G424="","",VLOOKUP(G424,CAD_f!$C$5:$G$104,2,FALSE))</f>
        <v/>
      </c>
      <c r="I424" s="56"/>
      <c r="J424" s="57"/>
      <c r="K424" s="67">
        <f t="shared" si="18"/>
        <v>0</v>
      </c>
      <c r="L424" s="56"/>
      <c r="M424" s="58"/>
      <c r="N424" s="75" t="str">
        <f t="shared" si="20"/>
        <v/>
      </c>
      <c r="O424" s="74" t="str">
        <f t="shared" si="19"/>
        <v/>
      </c>
      <c r="P424" s="5" t="str">
        <f>EXE!G423</f>
        <v/>
      </c>
    </row>
    <row r="425" spans="3:16" ht="30" customHeight="1" thickTop="1" thickBot="1">
      <c r="C425" s="108"/>
      <c r="D425" s="58"/>
      <c r="E425" s="69"/>
      <c r="F425" s="69"/>
      <c r="G425" s="58"/>
      <c r="H425" s="31" t="str">
        <f>IF(G425="","",VLOOKUP(G425,CAD_f!$C$5:$G$104,2,FALSE))</f>
        <v/>
      </c>
      <c r="I425" s="56"/>
      <c r="J425" s="57"/>
      <c r="K425" s="67">
        <f t="shared" si="18"/>
        <v>0</v>
      </c>
      <c r="L425" s="56"/>
      <c r="M425" s="58"/>
      <c r="N425" s="75" t="str">
        <f t="shared" si="20"/>
        <v/>
      </c>
      <c r="O425" s="74" t="str">
        <f t="shared" si="19"/>
        <v/>
      </c>
      <c r="P425" s="5" t="str">
        <f>EXE!G424</f>
        <v/>
      </c>
    </row>
    <row r="426" spans="3:16" ht="30" customHeight="1" thickTop="1" thickBot="1">
      <c r="C426" s="108"/>
      <c r="D426" s="58"/>
      <c r="E426" s="69"/>
      <c r="F426" s="69"/>
      <c r="G426" s="58"/>
      <c r="H426" s="31" t="str">
        <f>IF(G426="","",VLOOKUP(G426,CAD_f!$C$5:$G$104,2,FALSE))</f>
        <v/>
      </c>
      <c r="I426" s="56"/>
      <c r="J426" s="57"/>
      <c r="K426" s="67">
        <f t="shared" si="18"/>
        <v>0</v>
      </c>
      <c r="L426" s="56"/>
      <c r="M426" s="58"/>
      <c r="N426" s="75" t="str">
        <f t="shared" si="20"/>
        <v/>
      </c>
      <c r="O426" s="74" t="str">
        <f t="shared" si="19"/>
        <v/>
      </c>
      <c r="P426" s="5" t="str">
        <f>EXE!G425</f>
        <v/>
      </c>
    </row>
    <row r="427" spans="3:16" ht="30" customHeight="1" thickTop="1" thickBot="1">
      <c r="C427" s="108"/>
      <c r="D427" s="58"/>
      <c r="E427" s="69"/>
      <c r="F427" s="69"/>
      <c r="G427" s="58"/>
      <c r="H427" s="31" t="str">
        <f>IF(G427="","",VLOOKUP(G427,CAD_f!$C$5:$G$104,2,FALSE))</f>
        <v/>
      </c>
      <c r="I427" s="56"/>
      <c r="J427" s="57"/>
      <c r="K427" s="67">
        <f t="shared" si="18"/>
        <v>0</v>
      </c>
      <c r="L427" s="56"/>
      <c r="M427" s="58"/>
      <c r="N427" s="75" t="str">
        <f t="shared" si="20"/>
        <v/>
      </c>
      <c r="O427" s="74" t="str">
        <f t="shared" si="19"/>
        <v/>
      </c>
      <c r="P427" s="5" t="str">
        <f>EXE!G426</f>
        <v/>
      </c>
    </row>
    <row r="428" spans="3:16" ht="30" customHeight="1" thickTop="1" thickBot="1">
      <c r="C428" s="108"/>
      <c r="D428" s="58"/>
      <c r="E428" s="69"/>
      <c r="F428" s="69"/>
      <c r="G428" s="58"/>
      <c r="H428" s="31" t="str">
        <f>IF(G428="","",VLOOKUP(G428,CAD_f!$C$5:$G$104,2,FALSE))</f>
        <v/>
      </c>
      <c r="I428" s="56"/>
      <c r="J428" s="57"/>
      <c r="K428" s="67">
        <f t="shared" si="18"/>
        <v>0</v>
      </c>
      <c r="L428" s="56"/>
      <c r="M428" s="58"/>
      <c r="N428" s="75" t="str">
        <f t="shared" si="20"/>
        <v/>
      </c>
      <c r="O428" s="74" t="str">
        <f t="shared" si="19"/>
        <v/>
      </c>
      <c r="P428" s="5" t="str">
        <f>EXE!G427</f>
        <v/>
      </c>
    </row>
    <row r="429" spans="3:16" ht="30" customHeight="1" thickTop="1" thickBot="1">
      <c r="C429" s="108"/>
      <c r="D429" s="58"/>
      <c r="E429" s="69"/>
      <c r="F429" s="69"/>
      <c r="G429" s="58"/>
      <c r="H429" s="31" t="str">
        <f>IF(G429="","",VLOOKUP(G429,CAD_f!$C$5:$G$104,2,FALSE))</f>
        <v/>
      </c>
      <c r="I429" s="56"/>
      <c r="J429" s="57"/>
      <c r="K429" s="67">
        <f t="shared" si="18"/>
        <v>0</v>
      </c>
      <c r="L429" s="56"/>
      <c r="M429" s="58"/>
      <c r="N429" s="75" t="str">
        <f t="shared" si="20"/>
        <v/>
      </c>
      <c r="O429" s="74" t="str">
        <f t="shared" si="19"/>
        <v/>
      </c>
      <c r="P429" s="5" t="str">
        <f>EXE!G428</f>
        <v/>
      </c>
    </row>
    <row r="430" spans="3:16" ht="30" customHeight="1" thickTop="1" thickBot="1">
      <c r="C430" s="108"/>
      <c r="D430" s="58"/>
      <c r="E430" s="69"/>
      <c r="F430" s="69"/>
      <c r="G430" s="58"/>
      <c r="H430" s="31" t="str">
        <f>IF(G430="","",VLOOKUP(G430,CAD_f!$C$5:$G$104,2,FALSE))</f>
        <v/>
      </c>
      <c r="I430" s="56"/>
      <c r="J430" s="57"/>
      <c r="K430" s="67">
        <f t="shared" si="18"/>
        <v>0</v>
      </c>
      <c r="L430" s="56"/>
      <c r="M430" s="58"/>
      <c r="N430" s="75" t="str">
        <f t="shared" si="20"/>
        <v/>
      </c>
      <c r="O430" s="74" t="str">
        <f t="shared" si="19"/>
        <v/>
      </c>
      <c r="P430" s="5" t="str">
        <f>EXE!G429</f>
        <v/>
      </c>
    </row>
    <row r="431" spans="3:16" ht="30" customHeight="1" thickTop="1" thickBot="1">
      <c r="C431" s="108"/>
      <c r="D431" s="58"/>
      <c r="E431" s="69"/>
      <c r="F431" s="69"/>
      <c r="G431" s="58"/>
      <c r="H431" s="31" t="str">
        <f>IF(G431="","",VLOOKUP(G431,CAD_f!$C$5:$G$104,2,FALSE))</f>
        <v/>
      </c>
      <c r="I431" s="56"/>
      <c r="J431" s="57"/>
      <c r="K431" s="67">
        <f t="shared" si="18"/>
        <v>0</v>
      </c>
      <c r="L431" s="56"/>
      <c r="M431" s="58"/>
      <c r="N431" s="75" t="str">
        <f t="shared" si="20"/>
        <v/>
      </c>
      <c r="O431" s="74" t="str">
        <f t="shared" si="19"/>
        <v/>
      </c>
      <c r="P431" s="5" t="str">
        <f>EXE!G430</f>
        <v/>
      </c>
    </row>
    <row r="432" spans="3:16" ht="30" customHeight="1" thickTop="1" thickBot="1">
      <c r="C432" s="108"/>
      <c r="D432" s="58"/>
      <c r="E432" s="69"/>
      <c r="F432" s="69"/>
      <c r="G432" s="58"/>
      <c r="H432" s="31" t="str">
        <f>IF(G432="","",VLOOKUP(G432,CAD_f!$C$5:$G$104,2,FALSE))</f>
        <v/>
      </c>
      <c r="I432" s="56"/>
      <c r="J432" s="57"/>
      <c r="K432" s="67">
        <f t="shared" si="18"/>
        <v>0</v>
      </c>
      <c r="L432" s="56"/>
      <c r="M432" s="58"/>
      <c r="N432" s="75" t="str">
        <f t="shared" si="20"/>
        <v/>
      </c>
      <c r="O432" s="74" t="str">
        <f t="shared" si="19"/>
        <v/>
      </c>
      <c r="P432" s="5" t="str">
        <f>EXE!G431</f>
        <v/>
      </c>
    </row>
    <row r="433" spans="3:16" ht="30" customHeight="1" thickTop="1" thickBot="1">
      <c r="C433" s="108"/>
      <c r="D433" s="58"/>
      <c r="E433" s="69"/>
      <c r="F433" s="69"/>
      <c r="G433" s="58"/>
      <c r="H433" s="31" t="str">
        <f>IF(G433="","",VLOOKUP(G433,CAD_f!$C$5:$G$104,2,FALSE))</f>
        <v/>
      </c>
      <c r="I433" s="56"/>
      <c r="J433" s="57"/>
      <c r="K433" s="67">
        <f t="shared" si="18"/>
        <v>0</v>
      </c>
      <c r="L433" s="56"/>
      <c r="M433" s="58"/>
      <c r="N433" s="75" t="str">
        <f t="shared" si="20"/>
        <v/>
      </c>
      <c r="O433" s="74" t="str">
        <f t="shared" si="19"/>
        <v/>
      </c>
      <c r="P433" s="5" t="str">
        <f>EXE!G432</f>
        <v/>
      </c>
    </row>
    <row r="434" spans="3:16" ht="30" customHeight="1" thickTop="1" thickBot="1">
      <c r="C434" s="108"/>
      <c r="D434" s="58"/>
      <c r="E434" s="69"/>
      <c r="F434" s="69"/>
      <c r="G434" s="58"/>
      <c r="H434" s="31" t="str">
        <f>IF(G434="","",VLOOKUP(G434,CAD_f!$C$5:$G$104,2,FALSE))</f>
        <v/>
      </c>
      <c r="I434" s="56"/>
      <c r="J434" s="57"/>
      <c r="K434" s="67">
        <f t="shared" si="18"/>
        <v>0</v>
      </c>
      <c r="L434" s="56"/>
      <c r="M434" s="58"/>
      <c r="N434" s="75" t="str">
        <f t="shared" si="20"/>
        <v/>
      </c>
      <c r="O434" s="74" t="str">
        <f t="shared" si="19"/>
        <v/>
      </c>
      <c r="P434" s="5" t="str">
        <f>EXE!G433</f>
        <v/>
      </c>
    </row>
    <row r="435" spans="3:16" ht="30" customHeight="1" thickTop="1" thickBot="1">
      <c r="C435" s="108"/>
      <c r="D435" s="58"/>
      <c r="E435" s="69"/>
      <c r="F435" s="69"/>
      <c r="G435" s="58"/>
      <c r="H435" s="31" t="str">
        <f>IF(G435="","",VLOOKUP(G435,CAD_f!$C$5:$G$104,2,FALSE))</f>
        <v/>
      </c>
      <c r="I435" s="56"/>
      <c r="J435" s="57"/>
      <c r="K435" s="67">
        <f t="shared" si="18"/>
        <v>0</v>
      </c>
      <c r="L435" s="56"/>
      <c r="M435" s="58"/>
      <c r="N435" s="75" t="str">
        <f t="shared" si="20"/>
        <v/>
      </c>
      <c r="O435" s="74" t="str">
        <f t="shared" si="19"/>
        <v/>
      </c>
      <c r="P435" s="5" t="str">
        <f>EXE!G434</f>
        <v/>
      </c>
    </row>
    <row r="436" spans="3:16" ht="30" customHeight="1" thickTop="1" thickBot="1">
      <c r="C436" s="108"/>
      <c r="D436" s="58"/>
      <c r="E436" s="69"/>
      <c r="F436" s="69"/>
      <c r="G436" s="58"/>
      <c r="H436" s="31" t="str">
        <f>IF(G436="","",VLOOKUP(G436,CAD_f!$C$5:$G$104,2,FALSE))</f>
        <v/>
      </c>
      <c r="I436" s="56"/>
      <c r="J436" s="57"/>
      <c r="K436" s="67">
        <f t="shared" si="18"/>
        <v>0</v>
      </c>
      <c r="L436" s="56"/>
      <c r="M436" s="58"/>
      <c r="N436" s="75" t="str">
        <f t="shared" si="20"/>
        <v/>
      </c>
      <c r="O436" s="74" t="str">
        <f t="shared" si="19"/>
        <v/>
      </c>
      <c r="P436" s="5" t="str">
        <f>EXE!G435</f>
        <v/>
      </c>
    </row>
    <row r="437" spans="3:16" ht="30" customHeight="1" thickTop="1" thickBot="1">
      <c r="C437" s="108"/>
      <c r="D437" s="58"/>
      <c r="E437" s="69"/>
      <c r="F437" s="69"/>
      <c r="G437" s="58"/>
      <c r="H437" s="31" t="str">
        <f>IF(G437="","",VLOOKUP(G437,CAD_f!$C$5:$G$104,2,FALSE))</f>
        <v/>
      </c>
      <c r="I437" s="56"/>
      <c r="J437" s="57"/>
      <c r="K437" s="67">
        <f t="shared" si="18"/>
        <v>0</v>
      </c>
      <c r="L437" s="56"/>
      <c r="M437" s="58"/>
      <c r="N437" s="75" t="str">
        <f t="shared" si="20"/>
        <v/>
      </c>
      <c r="O437" s="74" t="str">
        <f t="shared" si="19"/>
        <v/>
      </c>
      <c r="P437" s="5" t="str">
        <f>EXE!G436</f>
        <v/>
      </c>
    </row>
    <row r="438" spans="3:16" ht="30" customHeight="1" thickTop="1" thickBot="1">
      <c r="C438" s="108"/>
      <c r="D438" s="58"/>
      <c r="E438" s="69"/>
      <c r="F438" s="69"/>
      <c r="G438" s="58"/>
      <c r="H438" s="31" t="str">
        <f>IF(G438="","",VLOOKUP(G438,CAD_f!$C$5:$G$104,2,FALSE))</f>
        <v/>
      </c>
      <c r="I438" s="56"/>
      <c r="J438" s="57"/>
      <c r="K438" s="67">
        <f t="shared" si="18"/>
        <v>0</v>
      </c>
      <c r="L438" s="56"/>
      <c r="M438" s="58"/>
      <c r="N438" s="75" t="str">
        <f t="shared" si="20"/>
        <v/>
      </c>
      <c r="O438" s="74" t="str">
        <f t="shared" si="19"/>
        <v/>
      </c>
      <c r="P438" s="5" t="str">
        <f>EXE!G437</f>
        <v/>
      </c>
    </row>
    <row r="439" spans="3:16" ht="30" customHeight="1" thickTop="1" thickBot="1">
      <c r="C439" s="108"/>
      <c r="D439" s="58"/>
      <c r="E439" s="69"/>
      <c r="F439" s="69"/>
      <c r="G439" s="58"/>
      <c r="H439" s="31" t="str">
        <f>IF(G439="","",VLOOKUP(G439,CAD_f!$C$5:$G$104,2,FALSE))</f>
        <v/>
      </c>
      <c r="I439" s="56"/>
      <c r="J439" s="57"/>
      <c r="K439" s="67">
        <f t="shared" si="18"/>
        <v>0</v>
      </c>
      <c r="L439" s="56"/>
      <c r="M439" s="58"/>
      <c r="N439" s="75" t="str">
        <f t="shared" si="20"/>
        <v/>
      </c>
      <c r="O439" s="74" t="str">
        <f t="shared" si="19"/>
        <v/>
      </c>
      <c r="P439" s="5" t="str">
        <f>EXE!G438</f>
        <v/>
      </c>
    </row>
    <row r="440" spans="3:16" ht="30" customHeight="1" thickTop="1" thickBot="1">
      <c r="C440" s="108"/>
      <c r="D440" s="58"/>
      <c r="E440" s="69"/>
      <c r="F440" s="69"/>
      <c r="G440" s="58"/>
      <c r="H440" s="31" t="str">
        <f>IF(G440="","",VLOOKUP(G440,CAD_f!$C$5:$G$104,2,FALSE))</f>
        <v/>
      </c>
      <c r="I440" s="56"/>
      <c r="J440" s="57"/>
      <c r="K440" s="67">
        <f t="shared" si="18"/>
        <v>0</v>
      </c>
      <c r="L440" s="56"/>
      <c r="M440" s="58"/>
      <c r="N440" s="75" t="str">
        <f t="shared" si="20"/>
        <v/>
      </c>
      <c r="O440" s="74" t="str">
        <f t="shared" si="19"/>
        <v/>
      </c>
      <c r="P440" s="5" t="str">
        <f>EXE!G439</f>
        <v/>
      </c>
    </row>
    <row r="441" spans="3:16" ht="30" customHeight="1" thickTop="1" thickBot="1">
      <c r="C441" s="108"/>
      <c r="D441" s="58"/>
      <c r="E441" s="69"/>
      <c r="F441" s="69"/>
      <c r="G441" s="58"/>
      <c r="H441" s="31" t="str">
        <f>IF(G441="","",VLOOKUP(G441,CAD_f!$C$5:$G$104,2,FALSE))</f>
        <v/>
      </c>
      <c r="I441" s="56"/>
      <c r="J441" s="57"/>
      <c r="K441" s="67">
        <f t="shared" si="18"/>
        <v>0</v>
      </c>
      <c r="L441" s="56"/>
      <c r="M441" s="58"/>
      <c r="N441" s="75" t="str">
        <f t="shared" si="20"/>
        <v/>
      </c>
      <c r="O441" s="74" t="str">
        <f t="shared" si="19"/>
        <v/>
      </c>
      <c r="P441" s="5" t="str">
        <f>EXE!G440</f>
        <v/>
      </c>
    </row>
    <row r="442" spans="3:16" ht="30" customHeight="1" thickTop="1" thickBot="1">
      <c r="C442" s="108"/>
      <c r="D442" s="58"/>
      <c r="E442" s="69"/>
      <c r="F442" s="69"/>
      <c r="G442" s="58"/>
      <c r="H442" s="31" t="str">
        <f>IF(G442="","",VLOOKUP(G442,CAD_f!$C$5:$G$104,2,FALSE))</f>
        <v/>
      </c>
      <c r="I442" s="56"/>
      <c r="J442" s="57"/>
      <c r="K442" s="67">
        <f t="shared" si="18"/>
        <v>0</v>
      </c>
      <c r="L442" s="56"/>
      <c r="M442" s="58"/>
      <c r="N442" s="75" t="str">
        <f t="shared" si="20"/>
        <v/>
      </c>
      <c r="O442" s="74" t="str">
        <f t="shared" si="19"/>
        <v/>
      </c>
      <c r="P442" s="5" t="str">
        <f>EXE!G441</f>
        <v/>
      </c>
    </row>
    <row r="443" spans="3:16" ht="30" customHeight="1" thickTop="1" thickBot="1">
      <c r="C443" s="108"/>
      <c r="D443" s="58"/>
      <c r="E443" s="69"/>
      <c r="F443" s="69"/>
      <c r="G443" s="58"/>
      <c r="H443" s="31" t="str">
        <f>IF(G443="","",VLOOKUP(G443,CAD_f!$C$5:$G$104,2,FALSE))</f>
        <v/>
      </c>
      <c r="I443" s="56"/>
      <c r="J443" s="57"/>
      <c r="K443" s="67">
        <f t="shared" si="18"/>
        <v>0</v>
      </c>
      <c r="L443" s="56"/>
      <c r="M443" s="58"/>
      <c r="N443" s="75" t="str">
        <f t="shared" si="20"/>
        <v/>
      </c>
      <c r="O443" s="74" t="str">
        <f t="shared" si="19"/>
        <v/>
      </c>
      <c r="P443" s="5" t="str">
        <f>EXE!G442</f>
        <v/>
      </c>
    </row>
    <row r="444" spans="3:16" ht="30" customHeight="1" thickTop="1" thickBot="1">
      <c r="C444" s="108"/>
      <c r="D444" s="58"/>
      <c r="E444" s="69"/>
      <c r="F444" s="69"/>
      <c r="G444" s="58"/>
      <c r="H444" s="31" t="str">
        <f>IF(G444="","",VLOOKUP(G444,CAD_f!$C$5:$G$104,2,FALSE))</f>
        <v/>
      </c>
      <c r="I444" s="56"/>
      <c r="J444" s="57"/>
      <c r="K444" s="67">
        <f t="shared" si="18"/>
        <v>0</v>
      </c>
      <c r="L444" s="56"/>
      <c r="M444" s="58"/>
      <c r="N444" s="75" t="str">
        <f t="shared" si="20"/>
        <v/>
      </c>
      <c r="O444" s="74" t="str">
        <f t="shared" si="19"/>
        <v/>
      </c>
      <c r="P444" s="5" t="str">
        <f>EXE!G443</f>
        <v/>
      </c>
    </row>
    <row r="445" spans="3:16" ht="30" customHeight="1" thickTop="1" thickBot="1">
      <c r="C445" s="108"/>
      <c r="D445" s="58"/>
      <c r="E445" s="69"/>
      <c r="F445" s="69"/>
      <c r="G445" s="58"/>
      <c r="H445" s="31" t="str">
        <f>IF(G445="","",VLOOKUP(G445,CAD_f!$C$5:$G$104,2,FALSE))</f>
        <v/>
      </c>
      <c r="I445" s="56"/>
      <c r="J445" s="57"/>
      <c r="K445" s="67">
        <f t="shared" si="18"/>
        <v>0</v>
      </c>
      <c r="L445" s="56"/>
      <c r="M445" s="58"/>
      <c r="N445" s="75" t="str">
        <f t="shared" si="20"/>
        <v/>
      </c>
      <c r="O445" s="74" t="str">
        <f t="shared" si="19"/>
        <v/>
      </c>
      <c r="P445" s="5" t="str">
        <f>EXE!G444</f>
        <v/>
      </c>
    </row>
    <row r="446" spans="3:16" ht="30" customHeight="1" thickTop="1" thickBot="1">
      <c r="C446" s="108"/>
      <c r="D446" s="58"/>
      <c r="E446" s="69"/>
      <c r="F446" s="69"/>
      <c r="G446" s="58"/>
      <c r="H446" s="31" t="str">
        <f>IF(G446="","",VLOOKUP(G446,CAD_f!$C$5:$G$104,2,FALSE))</f>
        <v/>
      </c>
      <c r="I446" s="56"/>
      <c r="J446" s="57"/>
      <c r="K446" s="67">
        <f t="shared" si="18"/>
        <v>0</v>
      </c>
      <c r="L446" s="56"/>
      <c r="M446" s="58"/>
      <c r="N446" s="75" t="str">
        <f t="shared" si="20"/>
        <v/>
      </c>
      <c r="O446" s="74" t="str">
        <f t="shared" si="19"/>
        <v/>
      </c>
      <c r="P446" s="5" t="str">
        <f>EXE!G445</f>
        <v/>
      </c>
    </row>
    <row r="447" spans="3:16" ht="30" customHeight="1" thickTop="1" thickBot="1">
      <c r="C447" s="108"/>
      <c r="D447" s="58"/>
      <c r="E447" s="69"/>
      <c r="F447" s="69"/>
      <c r="G447" s="58"/>
      <c r="H447" s="31" t="str">
        <f>IF(G447="","",VLOOKUP(G447,CAD_f!$C$5:$G$104,2,FALSE))</f>
        <v/>
      </c>
      <c r="I447" s="56"/>
      <c r="J447" s="57"/>
      <c r="K447" s="67">
        <f t="shared" si="18"/>
        <v>0</v>
      </c>
      <c r="L447" s="56"/>
      <c r="M447" s="58"/>
      <c r="N447" s="75" t="str">
        <f t="shared" si="20"/>
        <v/>
      </c>
      <c r="O447" s="74" t="str">
        <f t="shared" si="19"/>
        <v/>
      </c>
      <c r="P447" s="5" t="str">
        <f>EXE!G446</f>
        <v/>
      </c>
    </row>
    <row r="448" spans="3:16" ht="30" customHeight="1" thickTop="1" thickBot="1">
      <c r="C448" s="108"/>
      <c r="D448" s="58"/>
      <c r="E448" s="69"/>
      <c r="F448" s="69"/>
      <c r="G448" s="58"/>
      <c r="H448" s="31" t="str">
        <f>IF(G448="","",VLOOKUP(G448,CAD_f!$C$5:$G$104,2,FALSE))</f>
        <v/>
      </c>
      <c r="I448" s="56"/>
      <c r="J448" s="57"/>
      <c r="K448" s="67">
        <f t="shared" si="18"/>
        <v>0</v>
      </c>
      <c r="L448" s="56"/>
      <c r="M448" s="58"/>
      <c r="N448" s="75" t="str">
        <f t="shared" si="20"/>
        <v/>
      </c>
      <c r="O448" s="74" t="str">
        <f t="shared" si="19"/>
        <v/>
      </c>
      <c r="P448" s="5" t="str">
        <f>EXE!G447</f>
        <v/>
      </c>
    </row>
    <row r="449" spans="3:16" ht="30" customHeight="1" thickTop="1" thickBot="1">
      <c r="C449" s="108"/>
      <c r="D449" s="58"/>
      <c r="E449" s="69"/>
      <c r="F449" s="69"/>
      <c r="G449" s="58"/>
      <c r="H449" s="31" t="str">
        <f>IF(G449="","",VLOOKUP(G449,CAD_f!$C$5:$G$104,2,FALSE))</f>
        <v/>
      </c>
      <c r="I449" s="56"/>
      <c r="J449" s="57"/>
      <c r="K449" s="67">
        <f t="shared" si="18"/>
        <v>0</v>
      </c>
      <c r="L449" s="56"/>
      <c r="M449" s="58"/>
      <c r="N449" s="75" t="str">
        <f t="shared" si="20"/>
        <v/>
      </c>
      <c r="O449" s="74" t="str">
        <f t="shared" si="19"/>
        <v/>
      </c>
      <c r="P449" s="5" t="str">
        <f>EXE!G448</f>
        <v/>
      </c>
    </row>
    <row r="450" spans="3:16" ht="30" customHeight="1" thickTop="1" thickBot="1">
      <c r="C450" s="108"/>
      <c r="D450" s="58"/>
      <c r="E450" s="69"/>
      <c r="F450" s="69"/>
      <c r="G450" s="58"/>
      <c r="H450" s="31" t="str">
        <f>IF(G450="","",VLOOKUP(G450,CAD_f!$C$5:$G$104,2,FALSE))</f>
        <v/>
      </c>
      <c r="I450" s="56"/>
      <c r="J450" s="57"/>
      <c r="K450" s="67">
        <f t="shared" si="18"/>
        <v>0</v>
      </c>
      <c r="L450" s="56"/>
      <c r="M450" s="58"/>
      <c r="N450" s="75" t="str">
        <f t="shared" si="20"/>
        <v/>
      </c>
      <c r="O450" s="74" t="str">
        <f t="shared" si="19"/>
        <v/>
      </c>
      <c r="P450" s="5" t="str">
        <f>EXE!G449</f>
        <v/>
      </c>
    </row>
    <row r="451" spans="3:16" ht="30" customHeight="1" thickTop="1" thickBot="1">
      <c r="C451" s="108"/>
      <c r="D451" s="58"/>
      <c r="E451" s="69"/>
      <c r="F451" s="69"/>
      <c r="G451" s="58"/>
      <c r="H451" s="31" t="str">
        <f>IF(G451="","",VLOOKUP(G451,CAD_f!$C$5:$G$104,2,FALSE))</f>
        <v/>
      </c>
      <c r="I451" s="56"/>
      <c r="J451" s="57"/>
      <c r="K451" s="67">
        <f t="shared" si="18"/>
        <v>0</v>
      </c>
      <c r="L451" s="56"/>
      <c r="M451" s="58"/>
      <c r="N451" s="75" t="str">
        <f t="shared" si="20"/>
        <v/>
      </c>
      <c r="O451" s="74" t="str">
        <f t="shared" si="19"/>
        <v/>
      </c>
      <c r="P451" s="5" t="str">
        <f>EXE!G450</f>
        <v/>
      </c>
    </row>
    <row r="452" spans="3:16" ht="30" customHeight="1" thickTop="1" thickBot="1">
      <c r="C452" s="108"/>
      <c r="D452" s="58"/>
      <c r="E452" s="69"/>
      <c r="F452" s="69"/>
      <c r="G452" s="58"/>
      <c r="H452" s="31" t="str">
        <f>IF(G452="","",VLOOKUP(G452,CAD_f!$C$5:$G$104,2,FALSE))</f>
        <v/>
      </c>
      <c r="I452" s="56"/>
      <c r="J452" s="57"/>
      <c r="K452" s="67">
        <f t="shared" si="18"/>
        <v>0</v>
      </c>
      <c r="L452" s="56"/>
      <c r="M452" s="58"/>
      <c r="N452" s="75" t="str">
        <f t="shared" si="20"/>
        <v/>
      </c>
      <c r="O452" s="74" t="str">
        <f t="shared" si="19"/>
        <v/>
      </c>
      <c r="P452" s="5" t="str">
        <f>EXE!G451</f>
        <v/>
      </c>
    </row>
    <row r="453" spans="3:16" ht="30" customHeight="1" thickTop="1" thickBot="1">
      <c r="C453" s="108"/>
      <c r="D453" s="58"/>
      <c r="E453" s="69"/>
      <c r="F453" s="69"/>
      <c r="G453" s="58"/>
      <c r="H453" s="31" t="str">
        <f>IF(G453="","",VLOOKUP(G453,CAD_f!$C$5:$G$104,2,FALSE))</f>
        <v/>
      </c>
      <c r="I453" s="56"/>
      <c r="J453" s="57"/>
      <c r="K453" s="67">
        <f t="shared" si="18"/>
        <v>0</v>
      </c>
      <c r="L453" s="56"/>
      <c r="M453" s="58"/>
      <c r="N453" s="75" t="str">
        <f t="shared" si="20"/>
        <v/>
      </c>
      <c r="O453" s="74" t="str">
        <f t="shared" si="19"/>
        <v/>
      </c>
      <c r="P453" s="5" t="str">
        <f>EXE!G452</f>
        <v/>
      </c>
    </row>
    <row r="454" spans="3:16" ht="30" customHeight="1" thickTop="1" thickBot="1">
      <c r="C454" s="108"/>
      <c r="D454" s="58"/>
      <c r="E454" s="69"/>
      <c r="F454" s="69"/>
      <c r="G454" s="58"/>
      <c r="H454" s="31" t="str">
        <f>IF(G454="","",VLOOKUP(G454,CAD_f!$C$5:$G$104,2,FALSE))</f>
        <v/>
      </c>
      <c r="I454" s="56"/>
      <c r="J454" s="57"/>
      <c r="K454" s="67">
        <f t="shared" ref="K454:K505" si="21">I454+J454</f>
        <v>0</v>
      </c>
      <c r="L454" s="56"/>
      <c r="M454" s="58"/>
      <c r="N454" s="75" t="str">
        <f t="shared" si="20"/>
        <v/>
      </c>
      <c r="O454" s="74" t="str">
        <f t="shared" ref="O454:O505" si="22">IF(L454=0,"",MONTH(L454))</f>
        <v/>
      </c>
      <c r="P454" s="5" t="str">
        <f>EXE!G453</f>
        <v/>
      </c>
    </row>
    <row r="455" spans="3:16" ht="30" customHeight="1" thickTop="1" thickBot="1">
      <c r="C455" s="108"/>
      <c r="D455" s="58"/>
      <c r="E455" s="69"/>
      <c r="F455" s="69"/>
      <c r="G455" s="58"/>
      <c r="H455" s="31" t="str">
        <f>IF(G455="","",VLOOKUP(G455,CAD_f!$C$5:$G$104,2,FALSE))</f>
        <v/>
      </c>
      <c r="I455" s="56"/>
      <c r="J455" s="57"/>
      <c r="K455" s="67">
        <f t="shared" si="21"/>
        <v>0</v>
      </c>
      <c r="L455" s="56"/>
      <c r="M455" s="58"/>
      <c r="N455" s="75" t="str">
        <f t="shared" ref="N455:N505" si="23">IF(I455=0,"",MONTH(I455))</f>
        <v/>
      </c>
      <c r="O455" s="74" t="str">
        <f t="shared" si="22"/>
        <v/>
      </c>
      <c r="P455" s="5" t="str">
        <f>EXE!G454</f>
        <v/>
      </c>
    </row>
    <row r="456" spans="3:16" ht="30" customHeight="1" thickTop="1" thickBot="1">
      <c r="C456" s="108"/>
      <c r="D456" s="58"/>
      <c r="E456" s="69"/>
      <c r="F456" s="69"/>
      <c r="G456" s="58"/>
      <c r="H456" s="31" t="str">
        <f>IF(G456="","",VLOOKUP(G456,CAD_f!$C$5:$G$104,2,FALSE))</f>
        <v/>
      </c>
      <c r="I456" s="56"/>
      <c r="J456" s="57"/>
      <c r="K456" s="67">
        <f t="shared" si="21"/>
        <v>0</v>
      </c>
      <c r="L456" s="56"/>
      <c r="M456" s="58"/>
      <c r="N456" s="75" t="str">
        <f t="shared" si="23"/>
        <v/>
      </c>
      <c r="O456" s="74" t="str">
        <f t="shared" si="22"/>
        <v/>
      </c>
      <c r="P456" s="5" t="str">
        <f>EXE!G455</f>
        <v/>
      </c>
    </row>
    <row r="457" spans="3:16" ht="30" customHeight="1" thickTop="1" thickBot="1">
      <c r="C457" s="108"/>
      <c r="D457" s="58"/>
      <c r="E457" s="69"/>
      <c r="F457" s="69"/>
      <c r="G457" s="58"/>
      <c r="H457" s="31" t="str">
        <f>IF(G457="","",VLOOKUP(G457,CAD_f!$C$5:$G$104,2,FALSE))</f>
        <v/>
      </c>
      <c r="I457" s="56"/>
      <c r="J457" s="57"/>
      <c r="K457" s="67">
        <f t="shared" si="21"/>
        <v>0</v>
      </c>
      <c r="L457" s="56"/>
      <c r="M457" s="58"/>
      <c r="N457" s="75" t="str">
        <f t="shared" si="23"/>
        <v/>
      </c>
      <c r="O457" s="74" t="str">
        <f t="shared" si="22"/>
        <v/>
      </c>
      <c r="P457" s="5" t="str">
        <f>EXE!G456</f>
        <v/>
      </c>
    </row>
    <row r="458" spans="3:16" ht="30" customHeight="1" thickTop="1" thickBot="1">
      <c r="C458" s="108"/>
      <c r="D458" s="58"/>
      <c r="E458" s="69"/>
      <c r="F458" s="69"/>
      <c r="G458" s="58"/>
      <c r="H458" s="31" t="str">
        <f>IF(G458="","",VLOOKUP(G458,CAD_f!$C$5:$G$104,2,FALSE))</f>
        <v/>
      </c>
      <c r="I458" s="56"/>
      <c r="J458" s="57"/>
      <c r="K458" s="67">
        <f t="shared" si="21"/>
        <v>0</v>
      </c>
      <c r="L458" s="56"/>
      <c r="M458" s="58"/>
      <c r="N458" s="75" t="str">
        <f t="shared" si="23"/>
        <v/>
      </c>
      <c r="O458" s="74" t="str">
        <f t="shared" si="22"/>
        <v/>
      </c>
      <c r="P458" s="5" t="str">
        <f>EXE!G457</f>
        <v/>
      </c>
    </row>
    <row r="459" spans="3:16" ht="30" customHeight="1" thickTop="1" thickBot="1">
      <c r="C459" s="108"/>
      <c r="D459" s="58"/>
      <c r="E459" s="69"/>
      <c r="F459" s="69"/>
      <c r="G459" s="58"/>
      <c r="H459" s="31" t="str">
        <f>IF(G459="","",VLOOKUP(G459,CAD_f!$C$5:$G$104,2,FALSE))</f>
        <v/>
      </c>
      <c r="I459" s="56"/>
      <c r="J459" s="57"/>
      <c r="K459" s="67">
        <f t="shared" si="21"/>
        <v>0</v>
      </c>
      <c r="L459" s="56"/>
      <c r="M459" s="58"/>
      <c r="N459" s="75" t="str">
        <f t="shared" si="23"/>
        <v/>
      </c>
      <c r="O459" s="74" t="str">
        <f t="shared" si="22"/>
        <v/>
      </c>
      <c r="P459" s="5" t="str">
        <f>EXE!G458</f>
        <v/>
      </c>
    </row>
    <row r="460" spans="3:16" ht="30" customHeight="1" thickTop="1" thickBot="1">
      <c r="C460" s="108"/>
      <c r="D460" s="58"/>
      <c r="E460" s="69"/>
      <c r="F460" s="69"/>
      <c r="G460" s="58"/>
      <c r="H460" s="31" t="str">
        <f>IF(G460="","",VLOOKUP(G460,CAD_f!$C$5:$G$104,2,FALSE))</f>
        <v/>
      </c>
      <c r="I460" s="56"/>
      <c r="J460" s="57"/>
      <c r="K460" s="67">
        <f t="shared" si="21"/>
        <v>0</v>
      </c>
      <c r="L460" s="56"/>
      <c r="M460" s="58"/>
      <c r="N460" s="75" t="str">
        <f t="shared" si="23"/>
        <v/>
      </c>
      <c r="O460" s="74" t="str">
        <f t="shared" si="22"/>
        <v/>
      </c>
      <c r="P460" s="5" t="str">
        <f>EXE!G459</f>
        <v/>
      </c>
    </row>
    <row r="461" spans="3:16" ht="30" customHeight="1" thickTop="1" thickBot="1">
      <c r="C461" s="108"/>
      <c r="D461" s="58"/>
      <c r="E461" s="69"/>
      <c r="F461" s="69"/>
      <c r="G461" s="58"/>
      <c r="H461" s="31" t="str">
        <f>IF(G461="","",VLOOKUP(G461,CAD_f!$C$5:$G$104,2,FALSE))</f>
        <v/>
      </c>
      <c r="I461" s="56"/>
      <c r="J461" s="57"/>
      <c r="K461" s="67">
        <f t="shared" si="21"/>
        <v>0</v>
      </c>
      <c r="L461" s="56"/>
      <c r="M461" s="58"/>
      <c r="N461" s="75" t="str">
        <f t="shared" si="23"/>
        <v/>
      </c>
      <c r="O461" s="74" t="str">
        <f t="shared" si="22"/>
        <v/>
      </c>
      <c r="P461" s="5" t="str">
        <f>EXE!G460</f>
        <v/>
      </c>
    </row>
    <row r="462" spans="3:16" ht="30" customHeight="1" thickTop="1" thickBot="1">
      <c r="C462" s="108"/>
      <c r="D462" s="58"/>
      <c r="E462" s="69"/>
      <c r="F462" s="69"/>
      <c r="G462" s="58"/>
      <c r="H462" s="31" t="str">
        <f>IF(G462="","",VLOOKUP(G462,CAD_f!$C$5:$G$104,2,FALSE))</f>
        <v/>
      </c>
      <c r="I462" s="56"/>
      <c r="J462" s="57"/>
      <c r="K462" s="67">
        <f t="shared" si="21"/>
        <v>0</v>
      </c>
      <c r="L462" s="56"/>
      <c r="M462" s="58"/>
      <c r="N462" s="75" t="str">
        <f t="shared" si="23"/>
        <v/>
      </c>
      <c r="O462" s="74" t="str">
        <f t="shared" si="22"/>
        <v/>
      </c>
      <c r="P462" s="5" t="str">
        <f>EXE!G461</f>
        <v/>
      </c>
    </row>
    <row r="463" spans="3:16" ht="30" customHeight="1" thickTop="1" thickBot="1">
      <c r="C463" s="108"/>
      <c r="D463" s="58"/>
      <c r="E463" s="69"/>
      <c r="F463" s="69"/>
      <c r="G463" s="58"/>
      <c r="H463" s="31" t="str">
        <f>IF(G463="","",VLOOKUP(G463,CAD_f!$C$5:$G$104,2,FALSE))</f>
        <v/>
      </c>
      <c r="I463" s="56"/>
      <c r="J463" s="57"/>
      <c r="K463" s="67">
        <f t="shared" si="21"/>
        <v>0</v>
      </c>
      <c r="L463" s="56"/>
      <c r="M463" s="58"/>
      <c r="N463" s="75" t="str">
        <f t="shared" si="23"/>
        <v/>
      </c>
      <c r="O463" s="74" t="str">
        <f t="shared" si="22"/>
        <v/>
      </c>
      <c r="P463" s="5" t="str">
        <f>EXE!G462</f>
        <v/>
      </c>
    </row>
    <row r="464" spans="3:16" ht="30" customHeight="1" thickTop="1" thickBot="1">
      <c r="C464" s="108"/>
      <c r="D464" s="58"/>
      <c r="E464" s="69"/>
      <c r="F464" s="69"/>
      <c r="G464" s="58"/>
      <c r="H464" s="31" t="str">
        <f>IF(G464="","",VLOOKUP(G464,CAD_f!$C$5:$G$104,2,FALSE))</f>
        <v/>
      </c>
      <c r="I464" s="56"/>
      <c r="J464" s="57"/>
      <c r="K464" s="67">
        <f t="shared" si="21"/>
        <v>0</v>
      </c>
      <c r="L464" s="56"/>
      <c r="M464" s="58"/>
      <c r="N464" s="75" t="str">
        <f t="shared" si="23"/>
        <v/>
      </c>
      <c r="O464" s="74" t="str">
        <f t="shared" si="22"/>
        <v/>
      </c>
      <c r="P464" s="5" t="str">
        <f>EXE!G463</f>
        <v/>
      </c>
    </row>
    <row r="465" spans="3:16" ht="30" customHeight="1" thickTop="1" thickBot="1">
      <c r="C465" s="108"/>
      <c r="D465" s="58"/>
      <c r="E465" s="69"/>
      <c r="F465" s="69"/>
      <c r="G465" s="58"/>
      <c r="H465" s="31" t="str">
        <f>IF(G465="","",VLOOKUP(G465,CAD_f!$C$5:$G$104,2,FALSE))</f>
        <v/>
      </c>
      <c r="I465" s="56"/>
      <c r="J465" s="57"/>
      <c r="K465" s="67">
        <f t="shared" si="21"/>
        <v>0</v>
      </c>
      <c r="L465" s="56"/>
      <c r="M465" s="58"/>
      <c r="N465" s="75" t="str">
        <f t="shared" si="23"/>
        <v/>
      </c>
      <c r="O465" s="74" t="str">
        <f t="shared" si="22"/>
        <v/>
      </c>
      <c r="P465" s="5" t="str">
        <f>EXE!G464</f>
        <v/>
      </c>
    </row>
    <row r="466" spans="3:16" ht="30" customHeight="1" thickTop="1" thickBot="1">
      <c r="C466" s="108"/>
      <c r="D466" s="58"/>
      <c r="E466" s="69"/>
      <c r="F466" s="69"/>
      <c r="G466" s="58"/>
      <c r="H466" s="31" t="str">
        <f>IF(G466="","",VLOOKUP(G466,CAD_f!$C$5:$G$104,2,FALSE))</f>
        <v/>
      </c>
      <c r="I466" s="56"/>
      <c r="J466" s="57"/>
      <c r="K466" s="67">
        <f t="shared" si="21"/>
        <v>0</v>
      </c>
      <c r="L466" s="56"/>
      <c r="M466" s="58"/>
      <c r="N466" s="75" t="str">
        <f t="shared" si="23"/>
        <v/>
      </c>
      <c r="O466" s="74" t="str">
        <f t="shared" si="22"/>
        <v/>
      </c>
      <c r="P466" s="5" t="str">
        <f>EXE!G465</f>
        <v/>
      </c>
    </row>
    <row r="467" spans="3:16" ht="30" customHeight="1" thickTop="1" thickBot="1">
      <c r="C467" s="108"/>
      <c r="D467" s="58"/>
      <c r="E467" s="69"/>
      <c r="F467" s="69"/>
      <c r="G467" s="58"/>
      <c r="H467" s="31" t="str">
        <f>IF(G467="","",VLOOKUP(G467,CAD_f!$C$5:$G$104,2,FALSE))</f>
        <v/>
      </c>
      <c r="I467" s="56"/>
      <c r="J467" s="57"/>
      <c r="K467" s="67">
        <f t="shared" si="21"/>
        <v>0</v>
      </c>
      <c r="L467" s="56"/>
      <c r="M467" s="58"/>
      <c r="N467" s="75" t="str">
        <f t="shared" si="23"/>
        <v/>
      </c>
      <c r="O467" s="74" t="str">
        <f t="shared" si="22"/>
        <v/>
      </c>
      <c r="P467" s="5" t="str">
        <f>EXE!G466</f>
        <v/>
      </c>
    </row>
    <row r="468" spans="3:16" ht="30" customHeight="1" thickTop="1" thickBot="1">
      <c r="C468" s="108"/>
      <c r="D468" s="58"/>
      <c r="E468" s="69"/>
      <c r="F468" s="69"/>
      <c r="G468" s="58"/>
      <c r="H468" s="31" t="str">
        <f>IF(G468="","",VLOOKUP(G468,CAD_f!$C$5:$G$104,2,FALSE))</f>
        <v/>
      </c>
      <c r="I468" s="56"/>
      <c r="J468" s="57"/>
      <c r="K468" s="67">
        <f t="shared" si="21"/>
        <v>0</v>
      </c>
      <c r="L468" s="56"/>
      <c r="M468" s="58"/>
      <c r="N468" s="75" t="str">
        <f t="shared" si="23"/>
        <v/>
      </c>
      <c r="O468" s="74" t="str">
        <f t="shared" si="22"/>
        <v/>
      </c>
      <c r="P468" s="5" t="str">
        <f>EXE!G467</f>
        <v/>
      </c>
    </row>
    <row r="469" spans="3:16" ht="30" customHeight="1" thickTop="1" thickBot="1">
      <c r="C469" s="108"/>
      <c r="D469" s="58"/>
      <c r="E469" s="69"/>
      <c r="F469" s="69"/>
      <c r="G469" s="58"/>
      <c r="H469" s="31" t="str">
        <f>IF(G469="","",VLOOKUP(G469,CAD_f!$C$5:$G$104,2,FALSE))</f>
        <v/>
      </c>
      <c r="I469" s="56"/>
      <c r="J469" s="57"/>
      <c r="K469" s="67">
        <f t="shared" si="21"/>
        <v>0</v>
      </c>
      <c r="L469" s="56"/>
      <c r="M469" s="58"/>
      <c r="N469" s="75" t="str">
        <f t="shared" si="23"/>
        <v/>
      </c>
      <c r="O469" s="74" t="str">
        <f t="shared" si="22"/>
        <v/>
      </c>
      <c r="P469" s="5" t="str">
        <f>EXE!G468</f>
        <v/>
      </c>
    </row>
    <row r="470" spans="3:16" ht="30" customHeight="1" thickTop="1" thickBot="1">
      <c r="C470" s="108"/>
      <c r="D470" s="58"/>
      <c r="E470" s="69"/>
      <c r="F470" s="69"/>
      <c r="G470" s="58"/>
      <c r="H470" s="31" t="str">
        <f>IF(G470="","",VLOOKUP(G470,CAD_f!$C$5:$G$104,2,FALSE))</f>
        <v/>
      </c>
      <c r="I470" s="56"/>
      <c r="J470" s="57"/>
      <c r="K470" s="67">
        <f t="shared" si="21"/>
        <v>0</v>
      </c>
      <c r="L470" s="56"/>
      <c r="M470" s="58"/>
      <c r="N470" s="75" t="str">
        <f t="shared" si="23"/>
        <v/>
      </c>
      <c r="O470" s="74" t="str">
        <f t="shared" si="22"/>
        <v/>
      </c>
      <c r="P470" s="5" t="str">
        <f>EXE!G469</f>
        <v/>
      </c>
    </row>
    <row r="471" spans="3:16" ht="30" customHeight="1" thickTop="1" thickBot="1">
      <c r="C471" s="108"/>
      <c r="D471" s="58"/>
      <c r="E471" s="69"/>
      <c r="F471" s="69"/>
      <c r="G471" s="58"/>
      <c r="H471" s="31" t="str">
        <f>IF(G471="","",VLOOKUP(G471,CAD_f!$C$5:$G$104,2,FALSE))</f>
        <v/>
      </c>
      <c r="I471" s="56"/>
      <c r="J471" s="57"/>
      <c r="K471" s="67">
        <f t="shared" si="21"/>
        <v>0</v>
      </c>
      <c r="L471" s="56"/>
      <c r="M471" s="58"/>
      <c r="N471" s="75" t="str">
        <f t="shared" si="23"/>
        <v/>
      </c>
      <c r="O471" s="74" t="str">
        <f t="shared" si="22"/>
        <v/>
      </c>
      <c r="P471" s="5" t="str">
        <f>EXE!G470</f>
        <v/>
      </c>
    </row>
    <row r="472" spans="3:16" ht="30" customHeight="1" thickTop="1" thickBot="1">
      <c r="C472" s="108"/>
      <c r="D472" s="58"/>
      <c r="E472" s="69"/>
      <c r="F472" s="69"/>
      <c r="G472" s="58"/>
      <c r="H472" s="31" t="str">
        <f>IF(G472="","",VLOOKUP(G472,CAD_f!$C$5:$G$104,2,FALSE))</f>
        <v/>
      </c>
      <c r="I472" s="56"/>
      <c r="J472" s="57"/>
      <c r="K472" s="67">
        <f t="shared" si="21"/>
        <v>0</v>
      </c>
      <c r="L472" s="56"/>
      <c r="M472" s="58"/>
      <c r="N472" s="75" t="str">
        <f t="shared" si="23"/>
        <v/>
      </c>
      <c r="O472" s="74" t="str">
        <f t="shared" si="22"/>
        <v/>
      </c>
      <c r="P472" s="5" t="str">
        <f>EXE!G471</f>
        <v/>
      </c>
    </row>
    <row r="473" spans="3:16" ht="30" customHeight="1" thickTop="1" thickBot="1">
      <c r="C473" s="108"/>
      <c r="D473" s="58"/>
      <c r="E473" s="69"/>
      <c r="F473" s="69"/>
      <c r="G473" s="58"/>
      <c r="H473" s="31" t="str">
        <f>IF(G473="","",VLOOKUP(G473,CAD_f!$C$5:$G$104,2,FALSE))</f>
        <v/>
      </c>
      <c r="I473" s="56"/>
      <c r="J473" s="57"/>
      <c r="K473" s="67">
        <f t="shared" si="21"/>
        <v>0</v>
      </c>
      <c r="L473" s="56"/>
      <c r="M473" s="58"/>
      <c r="N473" s="75" t="str">
        <f t="shared" si="23"/>
        <v/>
      </c>
      <c r="O473" s="74" t="str">
        <f t="shared" si="22"/>
        <v/>
      </c>
      <c r="P473" s="5" t="str">
        <f>EXE!G472</f>
        <v/>
      </c>
    </row>
    <row r="474" spans="3:16" ht="30" customHeight="1" thickTop="1" thickBot="1">
      <c r="C474" s="108"/>
      <c r="D474" s="58"/>
      <c r="E474" s="69"/>
      <c r="F474" s="69"/>
      <c r="G474" s="58"/>
      <c r="H474" s="31" t="str">
        <f>IF(G474="","",VLOOKUP(G474,CAD_f!$C$5:$G$104,2,FALSE))</f>
        <v/>
      </c>
      <c r="I474" s="56"/>
      <c r="J474" s="57"/>
      <c r="K474" s="67">
        <f t="shared" si="21"/>
        <v>0</v>
      </c>
      <c r="L474" s="56"/>
      <c r="M474" s="58"/>
      <c r="N474" s="75" t="str">
        <f t="shared" si="23"/>
        <v/>
      </c>
      <c r="O474" s="74" t="str">
        <f t="shared" si="22"/>
        <v/>
      </c>
      <c r="P474" s="5" t="str">
        <f>EXE!G473</f>
        <v/>
      </c>
    </row>
    <row r="475" spans="3:16" ht="30" customHeight="1" thickTop="1" thickBot="1">
      <c r="C475" s="108"/>
      <c r="D475" s="58"/>
      <c r="E475" s="69"/>
      <c r="F475" s="69"/>
      <c r="G475" s="58"/>
      <c r="H475" s="31" t="str">
        <f>IF(G475="","",VLOOKUP(G475,CAD_f!$C$5:$G$104,2,FALSE))</f>
        <v/>
      </c>
      <c r="I475" s="56"/>
      <c r="J475" s="57"/>
      <c r="K475" s="67">
        <f t="shared" si="21"/>
        <v>0</v>
      </c>
      <c r="L475" s="56"/>
      <c r="M475" s="58"/>
      <c r="N475" s="75" t="str">
        <f t="shared" si="23"/>
        <v/>
      </c>
      <c r="O475" s="74" t="str">
        <f t="shared" si="22"/>
        <v/>
      </c>
      <c r="P475" s="5" t="str">
        <f>EXE!G474</f>
        <v/>
      </c>
    </row>
    <row r="476" spans="3:16" ht="30" customHeight="1" thickTop="1" thickBot="1">
      <c r="C476" s="108"/>
      <c r="D476" s="58"/>
      <c r="E476" s="69"/>
      <c r="F476" s="69"/>
      <c r="G476" s="58"/>
      <c r="H476" s="31" t="str">
        <f>IF(G476="","",VLOOKUP(G476,CAD_f!$C$5:$G$104,2,FALSE))</f>
        <v/>
      </c>
      <c r="I476" s="56"/>
      <c r="J476" s="57"/>
      <c r="K476" s="67">
        <f t="shared" si="21"/>
        <v>0</v>
      </c>
      <c r="L476" s="56"/>
      <c r="M476" s="58"/>
      <c r="N476" s="75" t="str">
        <f t="shared" si="23"/>
        <v/>
      </c>
      <c r="O476" s="74" t="str">
        <f t="shared" si="22"/>
        <v/>
      </c>
      <c r="P476" s="5" t="str">
        <f>EXE!G475</f>
        <v/>
      </c>
    </row>
    <row r="477" spans="3:16" ht="30" customHeight="1" thickTop="1" thickBot="1">
      <c r="C477" s="108"/>
      <c r="D477" s="58"/>
      <c r="E477" s="69"/>
      <c r="F477" s="69"/>
      <c r="G477" s="58"/>
      <c r="H477" s="31" t="str">
        <f>IF(G477="","",VLOOKUP(G477,CAD_f!$C$5:$G$104,2,FALSE))</f>
        <v/>
      </c>
      <c r="I477" s="56"/>
      <c r="J477" s="57"/>
      <c r="K477" s="67">
        <f t="shared" si="21"/>
        <v>0</v>
      </c>
      <c r="L477" s="56"/>
      <c r="M477" s="58"/>
      <c r="N477" s="75" t="str">
        <f t="shared" si="23"/>
        <v/>
      </c>
      <c r="O477" s="74" t="str">
        <f t="shared" si="22"/>
        <v/>
      </c>
      <c r="P477" s="5" t="str">
        <f>EXE!G476</f>
        <v/>
      </c>
    </row>
    <row r="478" spans="3:16" ht="30" customHeight="1" thickTop="1" thickBot="1">
      <c r="C478" s="108"/>
      <c r="D478" s="58"/>
      <c r="E478" s="69"/>
      <c r="F478" s="69"/>
      <c r="G478" s="58"/>
      <c r="H478" s="31" t="str">
        <f>IF(G478="","",VLOOKUP(G478,CAD_f!$C$5:$G$104,2,FALSE))</f>
        <v/>
      </c>
      <c r="I478" s="56"/>
      <c r="J478" s="57"/>
      <c r="K478" s="67">
        <f t="shared" si="21"/>
        <v>0</v>
      </c>
      <c r="L478" s="56"/>
      <c r="M478" s="58"/>
      <c r="N478" s="75" t="str">
        <f t="shared" si="23"/>
        <v/>
      </c>
      <c r="O478" s="74" t="str">
        <f t="shared" si="22"/>
        <v/>
      </c>
      <c r="P478" s="5" t="str">
        <f>EXE!G477</f>
        <v/>
      </c>
    </row>
    <row r="479" spans="3:16" ht="30" customHeight="1" thickTop="1" thickBot="1">
      <c r="C479" s="108"/>
      <c r="D479" s="58"/>
      <c r="E479" s="69"/>
      <c r="F479" s="69"/>
      <c r="G479" s="58"/>
      <c r="H479" s="31" t="str">
        <f>IF(G479="","",VLOOKUP(G479,CAD_f!$C$5:$G$104,2,FALSE))</f>
        <v/>
      </c>
      <c r="I479" s="56"/>
      <c r="J479" s="57"/>
      <c r="K479" s="67">
        <f t="shared" si="21"/>
        <v>0</v>
      </c>
      <c r="L479" s="56"/>
      <c r="M479" s="58"/>
      <c r="N479" s="75" t="str">
        <f t="shared" si="23"/>
        <v/>
      </c>
      <c r="O479" s="74" t="str">
        <f t="shared" si="22"/>
        <v/>
      </c>
      <c r="P479" s="5" t="str">
        <f>EXE!G478</f>
        <v/>
      </c>
    </row>
    <row r="480" spans="3:16" ht="30" customHeight="1" thickTop="1" thickBot="1">
      <c r="C480" s="108"/>
      <c r="D480" s="58"/>
      <c r="E480" s="69"/>
      <c r="F480" s="69"/>
      <c r="G480" s="58"/>
      <c r="H480" s="31" t="str">
        <f>IF(G480="","",VLOOKUP(G480,CAD_f!$C$5:$G$104,2,FALSE))</f>
        <v/>
      </c>
      <c r="I480" s="56"/>
      <c r="J480" s="57"/>
      <c r="K480" s="67">
        <f t="shared" si="21"/>
        <v>0</v>
      </c>
      <c r="L480" s="56"/>
      <c r="M480" s="58"/>
      <c r="N480" s="75" t="str">
        <f t="shared" si="23"/>
        <v/>
      </c>
      <c r="O480" s="74" t="str">
        <f t="shared" si="22"/>
        <v/>
      </c>
      <c r="P480" s="5" t="str">
        <f>EXE!G479</f>
        <v/>
      </c>
    </row>
    <row r="481" spans="3:16" ht="30" customHeight="1" thickTop="1" thickBot="1">
      <c r="C481" s="108"/>
      <c r="D481" s="58"/>
      <c r="E481" s="69"/>
      <c r="F481" s="69"/>
      <c r="G481" s="58"/>
      <c r="H481" s="31" t="str">
        <f>IF(G481="","",VLOOKUP(G481,CAD_f!$C$5:$G$104,2,FALSE))</f>
        <v/>
      </c>
      <c r="I481" s="56"/>
      <c r="J481" s="57"/>
      <c r="K481" s="67">
        <f t="shared" si="21"/>
        <v>0</v>
      </c>
      <c r="L481" s="56"/>
      <c r="M481" s="58"/>
      <c r="N481" s="75" t="str">
        <f t="shared" si="23"/>
        <v/>
      </c>
      <c r="O481" s="74" t="str">
        <f t="shared" si="22"/>
        <v/>
      </c>
      <c r="P481" s="5" t="str">
        <f>EXE!G480</f>
        <v/>
      </c>
    </row>
    <row r="482" spans="3:16" ht="30" customHeight="1" thickTop="1" thickBot="1">
      <c r="C482" s="108"/>
      <c r="D482" s="58"/>
      <c r="E482" s="69"/>
      <c r="F482" s="69"/>
      <c r="G482" s="58"/>
      <c r="H482" s="31" t="str">
        <f>IF(G482="","",VLOOKUP(G482,CAD_f!$C$5:$G$104,2,FALSE))</f>
        <v/>
      </c>
      <c r="I482" s="56"/>
      <c r="J482" s="57"/>
      <c r="K482" s="67">
        <f t="shared" si="21"/>
        <v>0</v>
      </c>
      <c r="L482" s="56"/>
      <c r="M482" s="58"/>
      <c r="N482" s="75" t="str">
        <f t="shared" si="23"/>
        <v/>
      </c>
      <c r="O482" s="74" t="str">
        <f t="shared" si="22"/>
        <v/>
      </c>
      <c r="P482" s="5" t="str">
        <f>EXE!G481</f>
        <v/>
      </c>
    </row>
    <row r="483" spans="3:16" ht="30" customHeight="1" thickTop="1" thickBot="1">
      <c r="C483" s="108"/>
      <c r="D483" s="58"/>
      <c r="E483" s="69"/>
      <c r="F483" s="69"/>
      <c r="G483" s="58"/>
      <c r="H483" s="31" t="str">
        <f>IF(G483="","",VLOOKUP(G483,CAD_f!$C$5:$G$104,2,FALSE))</f>
        <v/>
      </c>
      <c r="I483" s="56"/>
      <c r="J483" s="57"/>
      <c r="K483" s="67">
        <f t="shared" si="21"/>
        <v>0</v>
      </c>
      <c r="L483" s="56"/>
      <c r="M483" s="58"/>
      <c r="N483" s="75" t="str">
        <f t="shared" si="23"/>
        <v/>
      </c>
      <c r="O483" s="74" t="str">
        <f t="shared" si="22"/>
        <v/>
      </c>
      <c r="P483" s="5" t="str">
        <f>EXE!G482</f>
        <v/>
      </c>
    </row>
    <row r="484" spans="3:16" ht="30" customHeight="1" thickTop="1" thickBot="1">
      <c r="C484" s="108"/>
      <c r="D484" s="58"/>
      <c r="E484" s="69"/>
      <c r="F484" s="69"/>
      <c r="G484" s="58"/>
      <c r="H484" s="31" t="str">
        <f>IF(G484="","",VLOOKUP(G484,CAD_f!$C$5:$G$104,2,FALSE))</f>
        <v/>
      </c>
      <c r="I484" s="56"/>
      <c r="J484" s="57"/>
      <c r="K484" s="67">
        <f t="shared" si="21"/>
        <v>0</v>
      </c>
      <c r="L484" s="56"/>
      <c r="M484" s="58"/>
      <c r="N484" s="75" t="str">
        <f t="shared" si="23"/>
        <v/>
      </c>
      <c r="O484" s="74" t="str">
        <f t="shared" si="22"/>
        <v/>
      </c>
      <c r="P484" s="5" t="str">
        <f>EXE!G483</f>
        <v/>
      </c>
    </row>
    <row r="485" spans="3:16" ht="30" customHeight="1" thickTop="1" thickBot="1">
      <c r="C485" s="108"/>
      <c r="D485" s="58"/>
      <c r="E485" s="69"/>
      <c r="F485" s="69"/>
      <c r="G485" s="58"/>
      <c r="H485" s="31" t="str">
        <f>IF(G485="","",VLOOKUP(G485,CAD_f!$C$5:$G$104,2,FALSE))</f>
        <v/>
      </c>
      <c r="I485" s="56"/>
      <c r="J485" s="57"/>
      <c r="K485" s="67">
        <f t="shared" si="21"/>
        <v>0</v>
      </c>
      <c r="L485" s="56"/>
      <c r="M485" s="58"/>
      <c r="N485" s="75" t="str">
        <f t="shared" si="23"/>
        <v/>
      </c>
      <c r="O485" s="74" t="str">
        <f t="shared" si="22"/>
        <v/>
      </c>
      <c r="P485" s="5" t="str">
        <f>EXE!G484</f>
        <v/>
      </c>
    </row>
    <row r="486" spans="3:16" ht="30" customHeight="1" thickTop="1" thickBot="1">
      <c r="C486" s="108"/>
      <c r="D486" s="58"/>
      <c r="E486" s="69"/>
      <c r="F486" s="69"/>
      <c r="G486" s="58"/>
      <c r="H486" s="31" t="str">
        <f>IF(G486="","",VLOOKUP(G486,CAD_f!$C$5:$G$104,2,FALSE))</f>
        <v/>
      </c>
      <c r="I486" s="56"/>
      <c r="J486" s="57"/>
      <c r="K486" s="67">
        <f t="shared" si="21"/>
        <v>0</v>
      </c>
      <c r="L486" s="56"/>
      <c r="M486" s="58"/>
      <c r="N486" s="75" t="str">
        <f t="shared" si="23"/>
        <v/>
      </c>
      <c r="O486" s="74" t="str">
        <f t="shared" si="22"/>
        <v/>
      </c>
      <c r="P486" s="5" t="str">
        <f>EXE!G485</f>
        <v/>
      </c>
    </row>
    <row r="487" spans="3:16" ht="30" customHeight="1" thickTop="1" thickBot="1">
      <c r="C487" s="108"/>
      <c r="D487" s="58"/>
      <c r="E487" s="69"/>
      <c r="F487" s="69"/>
      <c r="G487" s="58"/>
      <c r="H487" s="31" t="str">
        <f>IF(G487="","",VLOOKUP(G487,CAD_f!$C$5:$G$104,2,FALSE))</f>
        <v/>
      </c>
      <c r="I487" s="56"/>
      <c r="J487" s="57"/>
      <c r="K487" s="67">
        <f t="shared" si="21"/>
        <v>0</v>
      </c>
      <c r="L487" s="56"/>
      <c r="M487" s="58"/>
      <c r="N487" s="75" t="str">
        <f t="shared" si="23"/>
        <v/>
      </c>
      <c r="O487" s="74" t="str">
        <f t="shared" si="22"/>
        <v/>
      </c>
      <c r="P487" s="5" t="str">
        <f>EXE!G486</f>
        <v/>
      </c>
    </row>
    <row r="488" spans="3:16" ht="30" customHeight="1" thickTop="1" thickBot="1">
      <c r="C488" s="108"/>
      <c r="D488" s="58"/>
      <c r="E488" s="69"/>
      <c r="F488" s="69"/>
      <c r="G488" s="58"/>
      <c r="H488" s="31" t="str">
        <f>IF(G488="","",VLOOKUP(G488,CAD_f!$C$5:$G$104,2,FALSE))</f>
        <v/>
      </c>
      <c r="I488" s="56"/>
      <c r="J488" s="57"/>
      <c r="K488" s="67">
        <f t="shared" si="21"/>
        <v>0</v>
      </c>
      <c r="L488" s="56"/>
      <c r="M488" s="58"/>
      <c r="N488" s="75" t="str">
        <f t="shared" si="23"/>
        <v/>
      </c>
      <c r="O488" s="74" t="str">
        <f t="shared" si="22"/>
        <v/>
      </c>
      <c r="P488" s="5" t="str">
        <f>EXE!G487</f>
        <v/>
      </c>
    </row>
    <row r="489" spans="3:16" ht="30" customHeight="1" thickTop="1" thickBot="1">
      <c r="C489" s="108"/>
      <c r="D489" s="58"/>
      <c r="E489" s="69"/>
      <c r="F489" s="69"/>
      <c r="G489" s="58"/>
      <c r="H489" s="31" t="str">
        <f>IF(G489="","",VLOOKUP(G489,CAD_f!$C$5:$G$104,2,FALSE))</f>
        <v/>
      </c>
      <c r="I489" s="56"/>
      <c r="J489" s="57"/>
      <c r="K489" s="67">
        <f t="shared" si="21"/>
        <v>0</v>
      </c>
      <c r="L489" s="56"/>
      <c r="M489" s="58"/>
      <c r="N489" s="75" t="str">
        <f t="shared" si="23"/>
        <v/>
      </c>
      <c r="O489" s="74" t="str">
        <f t="shared" si="22"/>
        <v/>
      </c>
      <c r="P489" s="5" t="str">
        <f>EXE!G488</f>
        <v/>
      </c>
    </row>
    <row r="490" spans="3:16" ht="30" customHeight="1" thickTop="1" thickBot="1">
      <c r="C490" s="108"/>
      <c r="D490" s="58"/>
      <c r="E490" s="69"/>
      <c r="F490" s="69"/>
      <c r="G490" s="58"/>
      <c r="H490" s="31" t="str">
        <f>IF(G490="","",VLOOKUP(G490,CAD_f!$C$5:$G$104,2,FALSE))</f>
        <v/>
      </c>
      <c r="I490" s="56"/>
      <c r="J490" s="57"/>
      <c r="K490" s="67">
        <f t="shared" si="21"/>
        <v>0</v>
      </c>
      <c r="L490" s="56"/>
      <c r="M490" s="58"/>
      <c r="N490" s="75" t="str">
        <f t="shared" si="23"/>
        <v/>
      </c>
      <c r="O490" s="74" t="str">
        <f t="shared" si="22"/>
        <v/>
      </c>
      <c r="P490" s="5" t="str">
        <f>EXE!G489</f>
        <v/>
      </c>
    </row>
    <row r="491" spans="3:16" ht="30" customHeight="1" thickTop="1" thickBot="1">
      <c r="C491" s="108"/>
      <c r="D491" s="58"/>
      <c r="E491" s="69"/>
      <c r="F491" s="69"/>
      <c r="G491" s="58"/>
      <c r="H491" s="31" t="str">
        <f>IF(G491="","",VLOOKUP(G491,CAD_f!$C$5:$G$104,2,FALSE))</f>
        <v/>
      </c>
      <c r="I491" s="56"/>
      <c r="J491" s="57"/>
      <c r="K491" s="67">
        <f t="shared" si="21"/>
        <v>0</v>
      </c>
      <c r="L491" s="56"/>
      <c r="M491" s="58"/>
      <c r="N491" s="75" t="str">
        <f t="shared" si="23"/>
        <v/>
      </c>
      <c r="O491" s="74" t="str">
        <f t="shared" si="22"/>
        <v/>
      </c>
      <c r="P491" s="5" t="str">
        <f>EXE!G490</f>
        <v/>
      </c>
    </row>
    <row r="492" spans="3:16" ht="30" customHeight="1" thickTop="1" thickBot="1">
      <c r="C492" s="108"/>
      <c r="D492" s="58"/>
      <c r="E492" s="69"/>
      <c r="F492" s="69"/>
      <c r="G492" s="58"/>
      <c r="H492" s="31" t="str">
        <f>IF(G492="","",VLOOKUP(G492,CAD_f!$C$5:$G$104,2,FALSE))</f>
        <v/>
      </c>
      <c r="I492" s="56"/>
      <c r="J492" s="57"/>
      <c r="K492" s="67">
        <f t="shared" si="21"/>
        <v>0</v>
      </c>
      <c r="L492" s="56"/>
      <c r="M492" s="58"/>
      <c r="N492" s="75" t="str">
        <f t="shared" si="23"/>
        <v/>
      </c>
      <c r="O492" s="74" t="str">
        <f t="shared" si="22"/>
        <v/>
      </c>
      <c r="P492" s="5" t="str">
        <f>EXE!G491</f>
        <v/>
      </c>
    </row>
    <row r="493" spans="3:16" ht="30" customHeight="1" thickTop="1" thickBot="1">
      <c r="C493" s="108"/>
      <c r="D493" s="58"/>
      <c r="E493" s="69"/>
      <c r="F493" s="69"/>
      <c r="G493" s="58"/>
      <c r="H493" s="31" t="str">
        <f>IF(G493="","",VLOOKUP(G493,CAD_f!$C$5:$G$104,2,FALSE))</f>
        <v/>
      </c>
      <c r="I493" s="56"/>
      <c r="J493" s="57"/>
      <c r="K493" s="67">
        <f t="shared" si="21"/>
        <v>0</v>
      </c>
      <c r="L493" s="56"/>
      <c r="M493" s="58"/>
      <c r="N493" s="75" t="str">
        <f t="shared" si="23"/>
        <v/>
      </c>
      <c r="O493" s="74" t="str">
        <f t="shared" si="22"/>
        <v/>
      </c>
      <c r="P493" s="5" t="str">
        <f>EXE!G492</f>
        <v/>
      </c>
    </row>
    <row r="494" spans="3:16" ht="30" customHeight="1" thickTop="1" thickBot="1">
      <c r="C494" s="108"/>
      <c r="D494" s="58"/>
      <c r="E494" s="69"/>
      <c r="F494" s="69"/>
      <c r="G494" s="58"/>
      <c r="H494" s="31" t="str">
        <f>IF(G494="","",VLOOKUP(G494,CAD_f!$C$5:$G$104,2,FALSE))</f>
        <v/>
      </c>
      <c r="I494" s="56"/>
      <c r="J494" s="57"/>
      <c r="K494" s="67">
        <f t="shared" si="21"/>
        <v>0</v>
      </c>
      <c r="L494" s="56"/>
      <c r="M494" s="58"/>
      <c r="N494" s="75" t="str">
        <f t="shared" si="23"/>
        <v/>
      </c>
      <c r="O494" s="74" t="str">
        <f t="shared" si="22"/>
        <v/>
      </c>
      <c r="P494" s="5" t="str">
        <f>EXE!G493</f>
        <v/>
      </c>
    </row>
    <row r="495" spans="3:16" ht="30" customHeight="1" thickTop="1" thickBot="1">
      <c r="C495" s="108"/>
      <c r="D495" s="58"/>
      <c r="E495" s="69"/>
      <c r="F495" s="69"/>
      <c r="G495" s="58"/>
      <c r="H495" s="31" t="str">
        <f>IF(G495="","",VLOOKUP(G495,CAD_f!$C$5:$G$104,2,FALSE))</f>
        <v/>
      </c>
      <c r="I495" s="56"/>
      <c r="J495" s="57"/>
      <c r="K495" s="67">
        <f t="shared" si="21"/>
        <v>0</v>
      </c>
      <c r="L495" s="56"/>
      <c r="M495" s="58"/>
      <c r="N495" s="75" t="str">
        <f t="shared" si="23"/>
        <v/>
      </c>
      <c r="O495" s="74" t="str">
        <f t="shared" si="22"/>
        <v/>
      </c>
      <c r="P495" s="5" t="str">
        <f>EXE!G494</f>
        <v/>
      </c>
    </row>
    <row r="496" spans="3:16" ht="30" customHeight="1" thickTop="1" thickBot="1">
      <c r="C496" s="108"/>
      <c r="D496" s="58"/>
      <c r="E496" s="69"/>
      <c r="F496" s="69"/>
      <c r="G496" s="58"/>
      <c r="H496" s="31" t="str">
        <f>IF(G496="","",VLOOKUP(G496,CAD_f!$C$5:$G$104,2,FALSE))</f>
        <v/>
      </c>
      <c r="I496" s="56"/>
      <c r="J496" s="57"/>
      <c r="K496" s="67">
        <f t="shared" si="21"/>
        <v>0</v>
      </c>
      <c r="L496" s="56"/>
      <c r="M496" s="58"/>
      <c r="N496" s="75" t="str">
        <f t="shared" si="23"/>
        <v/>
      </c>
      <c r="O496" s="74" t="str">
        <f t="shared" si="22"/>
        <v/>
      </c>
      <c r="P496" s="5" t="str">
        <f>EXE!G495</f>
        <v/>
      </c>
    </row>
    <row r="497" spans="3:16" ht="30" customHeight="1" thickTop="1" thickBot="1">
      <c r="C497" s="108"/>
      <c r="D497" s="58"/>
      <c r="E497" s="69"/>
      <c r="F497" s="69"/>
      <c r="G497" s="58"/>
      <c r="H497" s="31" t="str">
        <f>IF(G497="","",VLOOKUP(G497,CAD_f!$C$5:$G$104,2,FALSE))</f>
        <v/>
      </c>
      <c r="I497" s="56"/>
      <c r="J497" s="57"/>
      <c r="K497" s="67">
        <f t="shared" si="21"/>
        <v>0</v>
      </c>
      <c r="L497" s="56"/>
      <c r="M497" s="58"/>
      <c r="N497" s="75" t="str">
        <f t="shared" si="23"/>
        <v/>
      </c>
      <c r="O497" s="74" t="str">
        <f t="shared" si="22"/>
        <v/>
      </c>
      <c r="P497" s="5" t="str">
        <f>EXE!G496</f>
        <v/>
      </c>
    </row>
    <row r="498" spans="3:16" ht="30" customHeight="1" thickTop="1" thickBot="1">
      <c r="C498" s="108"/>
      <c r="D498" s="58"/>
      <c r="E498" s="69"/>
      <c r="F498" s="69"/>
      <c r="G498" s="58"/>
      <c r="H498" s="31" t="str">
        <f>IF(G498="","",VLOOKUP(G498,CAD_f!$C$5:$G$104,2,FALSE))</f>
        <v/>
      </c>
      <c r="I498" s="56"/>
      <c r="J498" s="57"/>
      <c r="K498" s="67">
        <f t="shared" si="21"/>
        <v>0</v>
      </c>
      <c r="L498" s="56"/>
      <c r="M498" s="58"/>
      <c r="N498" s="75" t="str">
        <f t="shared" si="23"/>
        <v/>
      </c>
      <c r="O498" s="74" t="str">
        <f t="shared" si="22"/>
        <v/>
      </c>
      <c r="P498" s="5" t="str">
        <f>EXE!G497</f>
        <v/>
      </c>
    </row>
    <row r="499" spans="3:16" ht="30" customHeight="1" thickTop="1" thickBot="1">
      <c r="C499" s="108"/>
      <c r="D499" s="58"/>
      <c r="E499" s="69"/>
      <c r="F499" s="69"/>
      <c r="G499" s="58"/>
      <c r="H499" s="31" t="str">
        <f>IF(G499="","",VLOOKUP(G499,CAD_f!$C$5:$G$104,2,FALSE))</f>
        <v/>
      </c>
      <c r="I499" s="56"/>
      <c r="J499" s="57"/>
      <c r="K499" s="67">
        <f t="shared" si="21"/>
        <v>0</v>
      </c>
      <c r="L499" s="56"/>
      <c r="M499" s="58"/>
      <c r="N499" s="75" t="str">
        <f t="shared" si="23"/>
        <v/>
      </c>
      <c r="O499" s="74" t="str">
        <f t="shared" si="22"/>
        <v/>
      </c>
      <c r="P499" s="5" t="str">
        <f>EXE!G498</f>
        <v/>
      </c>
    </row>
    <row r="500" spans="3:16" ht="30" customHeight="1" thickTop="1" thickBot="1">
      <c r="C500" s="108"/>
      <c r="D500" s="58"/>
      <c r="E500" s="69"/>
      <c r="F500" s="69"/>
      <c r="G500" s="58"/>
      <c r="H500" s="31" t="str">
        <f>IF(G500="","",VLOOKUP(G500,CAD_f!$C$5:$G$104,2,FALSE))</f>
        <v/>
      </c>
      <c r="I500" s="56"/>
      <c r="J500" s="57"/>
      <c r="K500" s="67">
        <f t="shared" si="21"/>
        <v>0</v>
      </c>
      <c r="L500" s="56"/>
      <c r="M500" s="58"/>
      <c r="N500" s="75" t="str">
        <f t="shared" si="23"/>
        <v/>
      </c>
      <c r="O500" s="74" t="str">
        <f t="shared" si="22"/>
        <v/>
      </c>
      <c r="P500" s="5" t="str">
        <f>EXE!G499</f>
        <v/>
      </c>
    </row>
    <row r="501" spans="3:16" ht="30" customHeight="1" thickTop="1" thickBot="1">
      <c r="C501" s="108"/>
      <c r="D501" s="58"/>
      <c r="E501" s="69"/>
      <c r="F501" s="69"/>
      <c r="G501" s="58"/>
      <c r="H501" s="31" t="str">
        <f>IF(G501="","",VLOOKUP(G501,CAD_f!$C$5:$G$104,2,FALSE))</f>
        <v/>
      </c>
      <c r="I501" s="56"/>
      <c r="J501" s="57"/>
      <c r="K501" s="67">
        <f t="shared" si="21"/>
        <v>0</v>
      </c>
      <c r="L501" s="56"/>
      <c r="M501" s="58"/>
      <c r="N501" s="75" t="str">
        <f t="shared" si="23"/>
        <v/>
      </c>
      <c r="O501" s="74" t="str">
        <f t="shared" si="22"/>
        <v/>
      </c>
      <c r="P501" s="5" t="str">
        <f>EXE!G500</f>
        <v/>
      </c>
    </row>
    <row r="502" spans="3:16" ht="30" customHeight="1" thickTop="1" thickBot="1">
      <c r="C502" s="108"/>
      <c r="D502" s="58"/>
      <c r="E502" s="69"/>
      <c r="F502" s="69"/>
      <c r="G502" s="58"/>
      <c r="H502" s="31" t="str">
        <f>IF(G502="","",VLOOKUP(G502,CAD_f!$C$5:$G$104,2,FALSE))</f>
        <v/>
      </c>
      <c r="I502" s="56"/>
      <c r="J502" s="57"/>
      <c r="K502" s="67">
        <f t="shared" si="21"/>
        <v>0</v>
      </c>
      <c r="L502" s="56"/>
      <c r="M502" s="58"/>
      <c r="N502" s="75" t="str">
        <f t="shared" si="23"/>
        <v/>
      </c>
      <c r="O502" s="74" t="str">
        <f t="shared" si="22"/>
        <v/>
      </c>
      <c r="P502" s="5" t="str">
        <f>EXE!G501</f>
        <v/>
      </c>
    </row>
    <row r="503" spans="3:16" ht="30" customHeight="1" thickTop="1" thickBot="1">
      <c r="C503" s="108"/>
      <c r="D503" s="58"/>
      <c r="E503" s="69"/>
      <c r="F503" s="69"/>
      <c r="G503" s="58"/>
      <c r="H503" s="31" t="str">
        <f>IF(G503="","",VLOOKUP(G503,CAD_f!$C$5:$G$104,2,FALSE))</f>
        <v/>
      </c>
      <c r="I503" s="56"/>
      <c r="J503" s="57"/>
      <c r="K503" s="67">
        <f t="shared" si="21"/>
        <v>0</v>
      </c>
      <c r="L503" s="56"/>
      <c r="M503" s="58"/>
      <c r="N503" s="75" t="str">
        <f t="shared" si="23"/>
        <v/>
      </c>
      <c r="O503" s="74" t="str">
        <f t="shared" si="22"/>
        <v/>
      </c>
      <c r="P503" s="5" t="str">
        <f>EXE!G502</f>
        <v/>
      </c>
    </row>
    <row r="504" spans="3:16" ht="30" customHeight="1" thickTop="1" thickBot="1">
      <c r="C504" s="108"/>
      <c r="D504" s="58"/>
      <c r="E504" s="69"/>
      <c r="F504" s="69"/>
      <c r="G504" s="58"/>
      <c r="H504" s="31" t="str">
        <f>IF(G504="","",VLOOKUP(G504,CAD_f!$C$5:$G$104,2,FALSE))</f>
        <v/>
      </c>
      <c r="I504" s="56"/>
      <c r="J504" s="57"/>
      <c r="K504" s="67">
        <f t="shared" si="21"/>
        <v>0</v>
      </c>
      <c r="L504" s="56"/>
      <c r="M504" s="58"/>
      <c r="N504" s="75" t="str">
        <f t="shared" si="23"/>
        <v/>
      </c>
      <c r="O504" s="74" t="str">
        <f t="shared" si="22"/>
        <v/>
      </c>
      <c r="P504" s="5" t="str">
        <f>EXE!G503</f>
        <v/>
      </c>
    </row>
    <row r="505" spans="3:16" ht="30" customHeight="1" thickTop="1">
      <c r="C505" s="108"/>
      <c r="D505" s="58"/>
      <c r="E505" s="69"/>
      <c r="F505" s="69"/>
      <c r="G505" s="58"/>
      <c r="H505" s="31" t="str">
        <f>IF(G505="","",VLOOKUP(G505,CAD_f!$C$5:$G$104,2,FALSE))</f>
        <v/>
      </c>
      <c r="I505" s="56"/>
      <c r="J505" s="57"/>
      <c r="K505" s="67">
        <f t="shared" si="21"/>
        <v>0</v>
      </c>
      <c r="L505" s="56"/>
      <c r="M505" s="58"/>
      <c r="N505" s="75" t="str">
        <f t="shared" si="23"/>
        <v/>
      </c>
      <c r="O505" s="74" t="str">
        <f t="shared" si="22"/>
        <v/>
      </c>
      <c r="P505" s="5" t="str">
        <f>EXE!G504</f>
        <v/>
      </c>
    </row>
  </sheetData>
  <sheetProtection formatColumns="0" formatRows="0" insertColumns="0" insertRows="0" insertHyperlinks="0" deleteColumns="0" deleteRows="0" selectLockedCells="1" sort="0" autoFilter="0" pivotTables="0"/>
  <mergeCells count="3">
    <mergeCell ref="G4:H4"/>
    <mergeCell ref="C4:C5"/>
    <mergeCell ref="D4:D5"/>
  </mergeCells>
  <conditionalFormatting sqref="D6:D505">
    <cfRule type="cellIs" dxfId="77" priority="1" operator="equal">
      <formula>"Sem Urgência"</formula>
    </cfRule>
    <cfRule type="cellIs" dxfId="76" priority="2" operator="equal">
      <formula>"Pouco Urgente"</formula>
    </cfRule>
    <cfRule type="cellIs" dxfId="75" priority="3" operator="equal">
      <formula>"Urgente"</formula>
    </cfRule>
    <cfRule type="cellIs" dxfId="74" priority="4" operator="equal">
      <formula>"Muito Urgente"</formula>
    </cfRule>
  </conditionalFormatting>
  <dataValidations count="1">
    <dataValidation type="list" allowBlank="1" showInputMessage="1" showErrorMessage="1" sqref="D6:D505">
      <formula1>"Muito Urgente,Urgente,Pouco Urgente,Sem Urgência"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CAD_f!$C$5:$C$104</xm:f>
          </x14:formula1>
          <xm:sqref>G6:G505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6"/>
  <sheetViews>
    <sheetView showGridLines="0" showZeros="0" zoomScale="90" zoomScaleNormal="90" zoomScalePageLayoutView="80" workbookViewId="0">
      <pane ySplit="5" topLeftCell="A6" activePane="bottomLeft" state="frozen"/>
      <selection activeCell="C6" sqref="C6"/>
      <selection pane="bottomLeft" activeCell="D89" sqref="D89"/>
    </sheetView>
  </sheetViews>
  <sheetFormatPr defaultColWidth="11" defaultRowHeight="15.75"/>
  <cols>
    <col min="1" max="2" width="1.625" style="5" customWidth="1"/>
    <col min="3" max="3" width="40.625" style="5" customWidth="1"/>
    <col min="4" max="4" width="47.125" style="5" customWidth="1"/>
    <col min="5" max="5" width="15.75" style="5" customWidth="1"/>
    <col min="6" max="6" width="17.25" style="5" customWidth="1"/>
    <col min="7" max="7" width="14.75" style="5" customWidth="1"/>
    <col min="8" max="9" width="14.75" style="5" hidden="1" customWidth="1"/>
    <col min="10" max="22" width="10.75" style="5" customWidth="1"/>
    <col min="23" max="16384" width="11" style="5"/>
  </cols>
  <sheetData>
    <row r="1" spans="1:9" s="72" customFormat="1" ht="39" customHeight="1">
      <c r="A1" s="141" t="s">
        <v>180</v>
      </c>
    </row>
    <row r="2" spans="1:9" s="1" customFormat="1" ht="30" customHeight="1">
      <c r="C2" s="3"/>
      <c r="D2" s="4"/>
      <c r="E2" s="4"/>
      <c r="F2" s="4"/>
      <c r="G2" s="4"/>
      <c r="H2" s="4"/>
      <c r="I2" s="4"/>
    </row>
    <row r="3" spans="1:9" ht="9.75" customHeight="1" thickBot="1">
      <c r="C3" s="8"/>
      <c r="D3" s="9"/>
      <c r="E3" s="9"/>
      <c r="F3" s="9"/>
      <c r="G3" s="9"/>
      <c r="H3" s="84" t="s">
        <v>73</v>
      </c>
      <c r="I3" s="84" t="s">
        <v>73</v>
      </c>
    </row>
    <row r="4" spans="1:9" ht="20.25" customHeight="1" thickTop="1" thickBot="1">
      <c r="C4" s="160" t="s">
        <v>26</v>
      </c>
      <c r="D4" s="53" t="s">
        <v>48</v>
      </c>
      <c r="E4" s="53" t="s">
        <v>50</v>
      </c>
      <c r="F4" s="160" t="s">
        <v>52</v>
      </c>
      <c r="G4" s="160" t="s">
        <v>28</v>
      </c>
      <c r="H4" s="160" t="s">
        <v>34</v>
      </c>
      <c r="I4" s="160" t="s">
        <v>74</v>
      </c>
    </row>
    <row r="5" spans="1:9" s="54" customFormat="1" ht="33" customHeight="1" thickTop="1" thickBot="1">
      <c r="C5" s="161"/>
      <c r="D5" s="28" t="s">
        <v>49</v>
      </c>
      <c r="E5" s="28" t="s">
        <v>51</v>
      </c>
      <c r="F5" s="161"/>
      <c r="G5" s="161"/>
      <c r="H5" s="161"/>
      <c r="I5" s="161"/>
    </row>
    <row r="6" spans="1:9" ht="30" customHeight="1" thickTop="1" thickBot="1">
      <c r="C6" s="124" t="s">
        <v>99</v>
      </c>
      <c r="D6" s="138" t="s">
        <v>142</v>
      </c>
      <c r="E6" s="109">
        <v>0</v>
      </c>
      <c r="F6" s="55">
        <v>43876</v>
      </c>
      <c r="G6" s="111" t="s">
        <v>143</v>
      </c>
      <c r="H6" s="71" t="str">
        <f>IF(C6="","",VLOOKUP(C6,'5W'!$C$6:$M$505,6,FALSE))</f>
        <v>CGCIN</v>
      </c>
      <c r="I6" s="71">
        <f>IF(C6="","",MONTH(F6))</f>
        <v>2</v>
      </c>
    </row>
    <row r="7" spans="1:9" ht="30" customHeight="1" thickTop="1" thickBot="1">
      <c r="C7" s="124" t="s">
        <v>99</v>
      </c>
      <c r="D7" s="137" t="s">
        <v>144</v>
      </c>
      <c r="E7" s="110"/>
      <c r="F7" s="70">
        <v>43876</v>
      </c>
      <c r="G7" s="58" t="s">
        <v>143</v>
      </c>
      <c r="H7" s="31" t="str">
        <f>IF(C7="","",VLOOKUP(C7,'5W'!$C$6:$M$505,6,FALSE))</f>
        <v>CGCIN</v>
      </c>
      <c r="I7" s="31">
        <f t="shared" ref="I7:I71" si="0">IF(C7="","",MONTH(F7))</f>
        <v>2</v>
      </c>
    </row>
    <row r="8" spans="1:9" ht="30" customHeight="1" thickTop="1" thickBot="1">
      <c r="C8" s="124" t="s">
        <v>99</v>
      </c>
      <c r="D8" s="137" t="s">
        <v>145</v>
      </c>
      <c r="E8" s="110"/>
      <c r="F8" s="56">
        <v>43890</v>
      </c>
      <c r="G8" s="58" t="s">
        <v>143</v>
      </c>
      <c r="H8" s="31" t="str">
        <f>IF(C8="","",VLOOKUP(C8,'5W'!$C$6:$M$505,6,FALSE))</f>
        <v>CGCIN</v>
      </c>
      <c r="I8" s="31">
        <f t="shared" si="0"/>
        <v>2</v>
      </c>
    </row>
    <row r="9" spans="1:9" ht="30" customHeight="1" thickTop="1" thickBot="1">
      <c r="C9" s="124" t="s">
        <v>136</v>
      </c>
      <c r="D9" s="137" t="s">
        <v>146</v>
      </c>
      <c r="E9" s="110"/>
      <c r="F9" s="56">
        <v>43893</v>
      </c>
      <c r="G9" s="58" t="s">
        <v>143</v>
      </c>
      <c r="H9" s="31" t="str">
        <f>IF(C9="","",VLOOKUP(C9,'5W'!$C$6:$M$505,6,FALSE))</f>
        <v>CGCIN</v>
      </c>
      <c r="I9" s="31">
        <f t="shared" si="0"/>
        <v>3</v>
      </c>
    </row>
    <row r="10" spans="1:9" ht="30" customHeight="1" thickTop="1" thickBot="1">
      <c r="C10" s="124" t="s">
        <v>136</v>
      </c>
      <c r="D10" s="137" t="s">
        <v>147</v>
      </c>
      <c r="E10" s="110"/>
      <c r="F10" s="56">
        <v>43893</v>
      </c>
      <c r="G10" s="139" t="s">
        <v>143</v>
      </c>
      <c r="H10" s="31" t="str">
        <f>IF(C10="","",VLOOKUP(C10,'5W'!$C$6:$M$505,6,FALSE))</f>
        <v>CGCIN</v>
      </c>
      <c r="I10" s="31">
        <f t="shared" si="0"/>
        <v>3</v>
      </c>
    </row>
    <row r="11" spans="1:9" ht="30" customHeight="1" thickTop="1" thickBot="1">
      <c r="C11" s="124" t="s">
        <v>136</v>
      </c>
      <c r="D11" s="137" t="s">
        <v>148</v>
      </c>
      <c r="E11" s="110"/>
      <c r="F11" s="56">
        <v>43893</v>
      </c>
      <c r="G11" s="58" t="s">
        <v>149</v>
      </c>
      <c r="H11" s="31" t="str">
        <f>IF(C11="","",VLOOKUP(C11,'5W'!$C$6:$M$505,6,FALSE))</f>
        <v>CGCIN</v>
      </c>
      <c r="I11" s="31">
        <f t="shared" si="0"/>
        <v>3</v>
      </c>
    </row>
    <row r="12" spans="1:9" ht="30" customHeight="1" thickTop="1" thickBot="1">
      <c r="C12" s="124" t="s">
        <v>140</v>
      </c>
      <c r="D12" s="137" t="s">
        <v>146</v>
      </c>
      <c r="E12" s="110"/>
      <c r="F12" s="56">
        <v>43893</v>
      </c>
      <c r="G12" s="58" t="s">
        <v>149</v>
      </c>
      <c r="H12" s="31" t="str">
        <f>IF(C12="","",VLOOKUP(C12,'5W'!$C$6:$M$505,6,FALSE))</f>
        <v>CGCIN</v>
      </c>
      <c r="I12" s="31">
        <f t="shared" si="0"/>
        <v>3</v>
      </c>
    </row>
    <row r="13" spans="1:9" ht="30" customHeight="1" thickTop="1" thickBot="1">
      <c r="C13" s="124" t="s">
        <v>140</v>
      </c>
      <c r="D13" s="137" t="s">
        <v>147</v>
      </c>
      <c r="E13" s="110"/>
      <c r="F13" s="56">
        <v>43893</v>
      </c>
      <c r="G13" s="58" t="s">
        <v>149</v>
      </c>
      <c r="H13" s="31" t="str">
        <f>IF(C13="","",VLOOKUP(C13,'5W'!$C$6:$M$505,6,FALSE))</f>
        <v>CGCIN</v>
      </c>
      <c r="I13" s="31">
        <f t="shared" si="0"/>
        <v>3</v>
      </c>
    </row>
    <row r="14" spans="1:9" ht="30" customHeight="1" thickTop="1" thickBot="1">
      <c r="C14" s="124" t="s">
        <v>140</v>
      </c>
      <c r="D14" s="137" t="s">
        <v>148</v>
      </c>
      <c r="E14" s="110"/>
      <c r="F14" s="56">
        <v>43893</v>
      </c>
      <c r="G14" s="58" t="s">
        <v>149</v>
      </c>
      <c r="H14" s="31" t="str">
        <f>IF(C14="","",VLOOKUP(C14,'5W'!$C$6:$M$505,6,FALSE))</f>
        <v>CGCIN</v>
      </c>
      <c r="I14" s="31">
        <f t="shared" si="0"/>
        <v>3</v>
      </c>
    </row>
    <row r="15" spans="1:9" ht="30" customHeight="1" thickTop="1" thickBot="1">
      <c r="C15" s="124" t="s">
        <v>150</v>
      </c>
      <c r="D15" s="137" t="s">
        <v>156</v>
      </c>
      <c r="E15" s="110"/>
      <c r="F15" s="56">
        <v>43921</v>
      </c>
      <c r="G15" s="58" t="s">
        <v>149</v>
      </c>
      <c r="H15" s="31" t="str">
        <f>IF(C15="","",VLOOKUP(C15,'5W'!$C$6:$M$505,6,FALSE))</f>
        <v>CGCIN</v>
      </c>
      <c r="I15" s="31">
        <f t="shared" si="0"/>
        <v>3</v>
      </c>
    </row>
    <row r="16" spans="1:9" ht="30" customHeight="1" thickTop="1" thickBot="1">
      <c r="C16" s="124" t="s">
        <v>150</v>
      </c>
      <c r="D16" s="137" t="s">
        <v>157</v>
      </c>
      <c r="E16" s="110"/>
      <c r="F16" s="56">
        <v>43921</v>
      </c>
      <c r="G16" s="58" t="s">
        <v>149</v>
      </c>
      <c r="H16" s="31" t="str">
        <f>IF(C16="","",VLOOKUP(C16,'5W'!$C$6:$M$505,6,FALSE))</f>
        <v>CGCIN</v>
      </c>
      <c r="I16" s="31">
        <f t="shared" si="0"/>
        <v>3</v>
      </c>
    </row>
    <row r="17" spans="3:9" ht="30" customHeight="1" thickTop="1" thickBot="1">
      <c r="C17" s="124" t="s">
        <v>161</v>
      </c>
      <c r="D17" s="137" t="s">
        <v>158</v>
      </c>
      <c r="E17" s="110"/>
      <c r="F17" s="56">
        <v>43887</v>
      </c>
      <c r="G17" s="58" t="s">
        <v>143</v>
      </c>
      <c r="H17" s="31" t="str">
        <f>IF(C17="","",VLOOKUP(C17,'5W'!$C$6:$M$505,6,FALSE))</f>
        <v>CGCIN</v>
      </c>
      <c r="I17" s="31">
        <f t="shared" si="0"/>
        <v>2</v>
      </c>
    </row>
    <row r="18" spans="3:9" ht="30" customHeight="1" thickTop="1" thickBot="1">
      <c r="C18" s="124" t="s">
        <v>161</v>
      </c>
      <c r="D18" s="137" t="s">
        <v>159</v>
      </c>
      <c r="E18" s="110"/>
      <c r="F18" s="56">
        <v>43888</v>
      </c>
      <c r="G18" s="137" t="s">
        <v>143</v>
      </c>
      <c r="H18" s="31" t="str">
        <f>IF(C18="","",VLOOKUP(C18,'5W'!$C$6:$M$505,6,FALSE))</f>
        <v>CGCIN</v>
      </c>
      <c r="I18" s="31">
        <f t="shared" si="0"/>
        <v>2</v>
      </c>
    </row>
    <row r="19" spans="3:9" ht="30" customHeight="1" thickTop="1" thickBot="1">
      <c r="C19" s="124" t="s">
        <v>161</v>
      </c>
      <c r="D19" s="137" t="s">
        <v>160</v>
      </c>
      <c r="E19" s="110"/>
      <c r="F19" s="56">
        <v>43893</v>
      </c>
      <c r="G19" s="58" t="s">
        <v>149</v>
      </c>
      <c r="H19" s="31" t="str">
        <f>IF(C19="","",VLOOKUP(C19,'5W'!$C$6:$M$505,6,FALSE))</f>
        <v>CGCIN</v>
      </c>
      <c r="I19" s="31">
        <f t="shared" si="0"/>
        <v>3</v>
      </c>
    </row>
    <row r="20" spans="3:9" ht="30" customHeight="1" thickTop="1" thickBot="1">
      <c r="C20" s="124" t="s">
        <v>161</v>
      </c>
      <c r="D20" s="137" t="s">
        <v>162</v>
      </c>
      <c r="E20" s="110"/>
      <c r="F20" s="56">
        <v>43893</v>
      </c>
      <c r="G20" s="58" t="s">
        <v>149</v>
      </c>
      <c r="H20" s="31" t="str">
        <f>IF(C20="","",VLOOKUP(C20,'5W'!$C$6:$M$505,6,FALSE))</f>
        <v>CGCIN</v>
      </c>
      <c r="I20" s="31">
        <f t="shared" si="0"/>
        <v>3</v>
      </c>
    </row>
    <row r="21" spans="3:9" ht="30" customHeight="1" thickTop="1" thickBot="1">
      <c r="C21" s="124" t="s">
        <v>163</v>
      </c>
      <c r="D21" s="137" t="s">
        <v>166</v>
      </c>
      <c r="E21" s="110"/>
      <c r="F21" s="56">
        <v>43921</v>
      </c>
      <c r="G21" s="58" t="s">
        <v>149</v>
      </c>
      <c r="H21" s="31" t="str">
        <f>IF(C21="","",VLOOKUP(C21,'5W'!$C$6:$M$505,6,FALSE))</f>
        <v>CGCIN</v>
      </c>
      <c r="I21" s="31">
        <f t="shared" si="0"/>
        <v>3</v>
      </c>
    </row>
    <row r="22" spans="3:9" ht="30" customHeight="1" thickTop="1" thickBot="1">
      <c r="C22" s="124" t="s">
        <v>163</v>
      </c>
      <c r="D22" s="137" t="s">
        <v>167</v>
      </c>
      <c r="E22" s="110"/>
      <c r="F22" s="56">
        <v>43921</v>
      </c>
      <c r="G22" s="58" t="s">
        <v>149</v>
      </c>
      <c r="H22" s="31" t="str">
        <f>IF(C22="","",VLOOKUP(C22,'5W'!$C$6:$M$505,6,FALSE))</f>
        <v>CGCIN</v>
      </c>
      <c r="I22" s="31">
        <f t="shared" si="0"/>
        <v>3</v>
      </c>
    </row>
    <row r="23" spans="3:9" ht="30" customHeight="1" thickTop="1" thickBot="1">
      <c r="C23" s="124" t="s">
        <v>163</v>
      </c>
      <c r="D23" s="137" t="s">
        <v>168</v>
      </c>
      <c r="E23" s="110"/>
      <c r="F23" s="56">
        <v>43921</v>
      </c>
      <c r="G23" s="58" t="s">
        <v>149</v>
      </c>
      <c r="H23" s="31" t="str">
        <f>IF(C23="","",VLOOKUP(C23,'5W'!$C$6:$M$505,6,FALSE))</f>
        <v>CGCIN</v>
      </c>
      <c r="I23" s="31">
        <f t="shared" si="0"/>
        <v>3</v>
      </c>
    </row>
    <row r="24" spans="3:9" ht="30" customHeight="1" thickTop="1" thickBot="1">
      <c r="C24" s="124" t="s">
        <v>163</v>
      </c>
      <c r="D24" s="137" t="s">
        <v>169</v>
      </c>
      <c r="E24" s="110"/>
      <c r="F24" s="56">
        <v>43921</v>
      </c>
      <c r="G24" s="58" t="s">
        <v>149</v>
      </c>
      <c r="H24" s="31" t="str">
        <f>IF(C24="","",VLOOKUP(C24,'5W'!$C$6:$M$505,6,FALSE))</f>
        <v>CGCIN</v>
      </c>
      <c r="I24" s="31">
        <f t="shared" si="0"/>
        <v>3</v>
      </c>
    </row>
    <row r="25" spans="3:9" ht="30" customHeight="1" thickTop="1" thickBot="1">
      <c r="C25" s="124" t="s">
        <v>170</v>
      </c>
      <c r="D25" s="137" t="s">
        <v>173</v>
      </c>
      <c r="E25" s="110"/>
      <c r="F25" s="56">
        <v>43905</v>
      </c>
      <c r="G25" s="58" t="s">
        <v>149</v>
      </c>
      <c r="H25" s="31" t="str">
        <f>IF(C25="","",VLOOKUP(C25,'5W'!$C$6:$M$505,6,FALSE))</f>
        <v>CGCIN</v>
      </c>
      <c r="I25" s="31">
        <f t="shared" si="0"/>
        <v>3</v>
      </c>
    </row>
    <row r="26" spans="3:9" ht="30" customHeight="1" thickTop="1" thickBot="1">
      <c r="C26" s="124" t="s">
        <v>170</v>
      </c>
      <c r="D26" s="137" t="s">
        <v>174</v>
      </c>
      <c r="E26" s="110"/>
      <c r="F26" s="56">
        <v>43936</v>
      </c>
      <c r="G26" s="58" t="s">
        <v>149</v>
      </c>
      <c r="H26" s="31" t="str">
        <f>IF(C26="","",VLOOKUP(C26,'5W'!$C$6:$M$505,6,FALSE))</f>
        <v>CGCIN</v>
      </c>
      <c r="I26" s="31">
        <f t="shared" si="0"/>
        <v>4</v>
      </c>
    </row>
    <row r="27" spans="3:9" ht="30" customHeight="1" thickTop="1" thickBot="1">
      <c r="C27" s="124" t="s">
        <v>170</v>
      </c>
      <c r="D27" s="137" t="s">
        <v>175</v>
      </c>
      <c r="E27" s="110"/>
      <c r="F27" s="56">
        <v>43951</v>
      </c>
      <c r="G27" s="58" t="s">
        <v>149</v>
      </c>
      <c r="H27" s="31" t="str">
        <f>IF(C27="","",VLOOKUP(C27,'5W'!$C$6:$M$505,6,FALSE))</f>
        <v>CGCIN</v>
      </c>
      <c r="I27" s="31">
        <f t="shared" si="0"/>
        <v>4</v>
      </c>
    </row>
    <row r="28" spans="3:9" ht="30" customHeight="1" thickTop="1" thickBot="1">
      <c r="C28" s="124" t="s">
        <v>176</v>
      </c>
      <c r="D28" s="140" t="s">
        <v>179</v>
      </c>
      <c r="E28" s="110"/>
      <c r="F28" s="56">
        <v>43951</v>
      </c>
      <c r="G28" s="58" t="s">
        <v>149</v>
      </c>
      <c r="H28" s="31" t="str">
        <f>IF(C28="","",VLOOKUP(C28,'5W'!$C$6:$M$505,6,FALSE))</f>
        <v>CGCIN</v>
      </c>
      <c r="I28" s="31">
        <f t="shared" si="0"/>
        <v>4</v>
      </c>
    </row>
    <row r="29" spans="3:9" ht="30" customHeight="1" thickTop="1" thickBot="1">
      <c r="C29" s="124" t="s">
        <v>176</v>
      </c>
      <c r="D29" s="142" t="s">
        <v>182</v>
      </c>
      <c r="E29" s="110"/>
      <c r="F29" s="56">
        <v>43951</v>
      </c>
      <c r="G29" s="58" t="s">
        <v>149</v>
      </c>
      <c r="H29" s="31" t="str">
        <f>IF(C29="","",VLOOKUP(C29,'5W'!$C$6:$M$505,6,FALSE))</f>
        <v>CGCIN</v>
      </c>
      <c r="I29" s="31">
        <f t="shared" si="0"/>
        <v>4</v>
      </c>
    </row>
    <row r="30" spans="3:9" ht="30" customHeight="1" thickTop="1" thickBot="1">
      <c r="C30" s="124" t="s">
        <v>176</v>
      </c>
      <c r="D30" s="143" t="s">
        <v>181</v>
      </c>
      <c r="E30" s="110"/>
      <c r="F30" s="56">
        <v>43951</v>
      </c>
      <c r="G30" s="58" t="s">
        <v>149</v>
      </c>
      <c r="H30" s="31" t="str">
        <f>IF(C30="","",VLOOKUP(C30,'5W'!$C$6:$M$505,6,FALSE))</f>
        <v>CGCIN</v>
      </c>
      <c r="I30" s="31">
        <f t="shared" si="0"/>
        <v>4</v>
      </c>
    </row>
    <row r="31" spans="3:9" ht="30" customHeight="1" thickTop="1" thickBot="1">
      <c r="C31" s="124" t="s">
        <v>183</v>
      </c>
      <c r="D31" s="145" t="s">
        <v>186</v>
      </c>
      <c r="E31" s="110"/>
      <c r="F31" s="56">
        <v>44043</v>
      </c>
      <c r="G31" s="58" t="s">
        <v>149</v>
      </c>
      <c r="H31" s="31" t="str">
        <f>IF(C31="","",VLOOKUP(C31,'5W'!$C$6:$M$505,6,FALSE))</f>
        <v>CGCIN</v>
      </c>
      <c r="I31" s="31">
        <f t="shared" si="0"/>
        <v>7</v>
      </c>
    </row>
    <row r="32" spans="3:9" ht="30" customHeight="1" thickTop="1" thickBot="1">
      <c r="C32" s="124" t="s">
        <v>183</v>
      </c>
      <c r="D32" s="147" t="s">
        <v>187</v>
      </c>
      <c r="E32" s="110"/>
      <c r="F32" s="56">
        <v>44043</v>
      </c>
      <c r="G32" s="58" t="s">
        <v>149</v>
      </c>
      <c r="H32" s="31" t="str">
        <f>IF(C32="","",VLOOKUP(C32,'5W'!$C$6:$M$505,6,FALSE))</f>
        <v>CGCIN</v>
      </c>
      <c r="I32" s="31">
        <f t="shared" si="0"/>
        <v>7</v>
      </c>
    </row>
    <row r="33" spans="3:9" ht="30" customHeight="1" thickTop="1" thickBot="1">
      <c r="C33" s="124" t="s">
        <v>188</v>
      </c>
      <c r="D33" s="145" t="s">
        <v>191</v>
      </c>
      <c r="E33" s="110"/>
      <c r="F33" s="56">
        <v>43921</v>
      </c>
      <c r="G33" s="58" t="s">
        <v>149</v>
      </c>
      <c r="H33" s="31" t="str">
        <f>IF(C33="","",VLOOKUP(C33,'5W'!$C$6:$M$505,6,FALSE))</f>
        <v>CINT</v>
      </c>
      <c r="I33" s="31">
        <f t="shared" si="0"/>
        <v>3</v>
      </c>
    </row>
    <row r="34" spans="3:9" ht="30" customHeight="1" thickTop="1" thickBot="1">
      <c r="C34" s="124" t="s">
        <v>188</v>
      </c>
      <c r="D34" s="145" t="s">
        <v>194</v>
      </c>
      <c r="E34" s="110"/>
      <c r="F34" s="56">
        <v>43921</v>
      </c>
      <c r="G34" s="58" t="s">
        <v>149</v>
      </c>
      <c r="H34" s="31"/>
      <c r="I34" s="31">
        <f t="shared" si="0"/>
        <v>3</v>
      </c>
    </row>
    <row r="35" spans="3:9" ht="30" customHeight="1" thickTop="1" thickBot="1">
      <c r="C35" s="124" t="s">
        <v>188</v>
      </c>
      <c r="D35" s="145" t="s">
        <v>192</v>
      </c>
      <c r="E35" s="110"/>
      <c r="F35" s="56">
        <v>43936</v>
      </c>
      <c r="G35" s="58" t="s">
        <v>149</v>
      </c>
      <c r="H35" s="31" t="str">
        <f>IF(C35="","",VLOOKUP(C35,'5W'!$C$6:$M$505,6,FALSE))</f>
        <v>CINT</v>
      </c>
      <c r="I35" s="31">
        <f t="shared" si="0"/>
        <v>4</v>
      </c>
    </row>
    <row r="36" spans="3:9" ht="30" customHeight="1" thickTop="1" thickBot="1">
      <c r="C36" s="124" t="s">
        <v>188</v>
      </c>
      <c r="D36" s="145" t="s">
        <v>193</v>
      </c>
      <c r="E36" s="110"/>
      <c r="F36" s="56">
        <v>43951</v>
      </c>
      <c r="G36" s="58" t="s">
        <v>149</v>
      </c>
      <c r="H36" s="31" t="str">
        <f>IF(C36="","",VLOOKUP(C36,'5W'!$C$6:$M$505,6,FALSE))</f>
        <v>CINT</v>
      </c>
      <c r="I36" s="31">
        <f t="shared" si="0"/>
        <v>4</v>
      </c>
    </row>
    <row r="37" spans="3:9" ht="30" customHeight="1" thickTop="1">
      <c r="C37" s="124" t="s">
        <v>188</v>
      </c>
      <c r="D37" s="145" t="s">
        <v>195</v>
      </c>
      <c r="E37" s="110"/>
      <c r="F37" s="56">
        <v>44012</v>
      </c>
      <c r="G37" s="58" t="s">
        <v>149</v>
      </c>
      <c r="H37" s="31" t="str">
        <f>IF(C37="","",VLOOKUP(C37,'5W'!$C$6:$M$505,6,FALSE))</f>
        <v>CINT</v>
      </c>
      <c r="I37" s="31">
        <f t="shared" si="0"/>
        <v>6</v>
      </c>
    </row>
    <row r="38" spans="3:9" ht="30" customHeight="1">
      <c r="C38" s="108" t="s">
        <v>196</v>
      </c>
      <c r="D38" s="155" t="s">
        <v>245</v>
      </c>
      <c r="E38" s="110"/>
      <c r="F38" s="56">
        <v>43952</v>
      </c>
      <c r="G38" s="58" t="s">
        <v>149</v>
      </c>
      <c r="H38" s="31" t="str">
        <f>IF(C38="","",VLOOKUP(C38,'5W'!$C$6:$M$505,6,FALSE))</f>
        <v>COGER</v>
      </c>
      <c r="I38" s="31">
        <f t="shared" si="0"/>
        <v>5</v>
      </c>
    </row>
    <row r="39" spans="3:9" ht="30" customHeight="1">
      <c r="C39" s="108" t="s">
        <v>196</v>
      </c>
      <c r="D39" s="155" t="s">
        <v>246</v>
      </c>
      <c r="E39" s="110"/>
      <c r="F39" s="56">
        <v>43952</v>
      </c>
      <c r="G39" s="58" t="s">
        <v>149</v>
      </c>
      <c r="H39" s="31" t="str">
        <f>IF(C39="","",VLOOKUP(C39,'5W'!$C$6:$M$505,6,FALSE))</f>
        <v>COGER</v>
      </c>
      <c r="I39" s="31">
        <f t="shared" si="0"/>
        <v>5</v>
      </c>
    </row>
    <row r="40" spans="3:9" ht="30" customHeight="1">
      <c r="C40" s="108" t="s">
        <v>196</v>
      </c>
      <c r="D40" s="155" t="s">
        <v>247</v>
      </c>
      <c r="E40" s="110"/>
      <c r="F40" s="56">
        <v>43952</v>
      </c>
      <c r="G40" s="58" t="s">
        <v>149</v>
      </c>
      <c r="H40" s="31" t="str">
        <f>IF(C40="","",VLOOKUP(C40,'5W'!$C$6:$M$505,6,FALSE))</f>
        <v>COGER</v>
      </c>
      <c r="I40" s="31">
        <f t="shared" si="0"/>
        <v>5</v>
      </c>
    </row>
    <row r="41" spans="3:9" ht="30" customHeight="1">
      <c r="C41" s="108" t="s">
        <v>196</v>
      </c>
      <c r="D41" s="155" t="s">
        <v>248</v>
      </c>
      <c r="E41" s="110"/>
      <c r="F41" s="56">
        <v>43952</v>
      </c>
      <c r="G41" s="58" t="s">
        <v>149</v>
      </c>
      <c r="H41" s="31" t="str">
        <f>IF(C41="","",VLOOKUP(C41,'5W'!$C$6:$M$505,6,FALSE))</f>
        <v>COGER</v>
      </c>
      <c r="I41" s="31">
        <f t="shared" si="0"/>
        <v>5</v>
      </c>
    </row>
    <row r="42" spans="3:9" ht="30" customHeight="1">
      <c r="C42" s="108" t="s">
        <v>197</v>
      </c>
      <c r="D42" s="155" t="s">
        <v>249</v>
      </c>
      <c r="E42" s="110"/>
      <c r="F42" s="56">
        <v>43952</v>
      </c>
      <c r="G42" s="58" t="s">
        <v>149</v>
      </c>
      <c r="H42" s="31" t="str">
        <f>IF(C42="","",VLOOKUP(C42,'5W'!$C$6:$M$505,6,FALSE))</f>
        <v>COGER</v>
      </c>
      <c r="I42" s="31">
        <f t="shared" si="0"/>
        <v>5</v>
      </c>
    </row>
    <row r="43" spans="3:9" ht="30" customHeight="1">
      <c r="C43" s="108" t="s">
        <v>197</v>
      </c>
      <c r="D43" s="155" t="s">
        <v>250</v>
      </c>
      <c r="E43" s="110"/>
      <c r="F43" s="56">
        <v>43952</v>
      </c>
      <c r="G43" s="58" t="s">
        <v>149</v>
      </c>
      <c r="H43" s="31" t="str">
        <f>IF(C43="","",VLOOKUP(C43,'5W'!$C$6:$M$505,6,FALSE))</f>
        <v>COGER</v>
      </c>
      <c r="I43" s="31">
        <f t="shared" si="0"/>
        <v>5</v>
      </c>
    </row>
    <row r="44" spans="3:9" ht="30" customHeight="1">
      <c r="C44" s="108" t="s">
        <v>197</v>
      </c>
      <c r="D44" s="155" t="s">
        <v>251</v>
      </c>
      <c r="E44" s="110"/>
      <c r="F44" s="56">
        <v>43952</v>
      </c>
      <c r="G44" s="58" t="s">
        <v>149</v>
      </c>
      <c r="H44" s="31" t="str">
        <f>IF(C44="","",VLOOKUP(C44,'5W'!$C$6:$M$505,6,FALSE))</f>
        <v>COGER</v>
      </c>
      <c r="I44" s="31">
        <f t="shared" si="0"/>
        <v>5</v>
      </c>
    </row>
    <row r="45" spans="3:9" ht="30" customHeight="1">
      <c r="C45" s="108" t="s">
        <v>197</v>
      </c>
      <c r="D45" s="155" t="s">
        <v>252</v>
      </c>
      <c r="E45" s="110"/>
      <c r="F45" s="56">
        <v>43952</v>
      </c>
      <c r="G45" s="58" t="s">
        <v>149</v>
      </c>
      <c r="H45" s="31" t="str">
        <f>IF(C45="","",VLOOKUP(C45,'5W'!$C$6:$M$505,6,FALSE))</f>
        <v>COGER</v>
      </c>
      <c r="I45" s="31">
        <f t="shared" si="0"/>
        <v>5</v>
      </c>
    </row>
    <row r="46" spans="3:9" ht="30" customHeight="1">
      <c r="C46" s="108" t="s">
        <v>204</v>
      </c>
      <c r="D46" s="155" t="s">
        <v>253</v>
      </c>
      <c r="E46" s="110"/>
      <c r="F46" s="56">
        <v>43952</v>
      </c>
      <c r="G46" s="58" t="s">
        <v>149</v>
      </c>
      <c r="H46" s="31" t="str">
        <f>IF(C46="","",VLOOKUP(C46,'5W'!$C$6:$M$505,6,FALSE))</f>
        <v>COGER</v>
      </c>
      <c r="I46" s="31">
        <f t="shared" si="0"/>
        <v>5</v>
      </c>
    </row>
    <row r="47" spans="3:9" ht="30" customHeight="1">
      <c r="C47" s="108" t="s">
        <v>204</v>
      </c>
      <c r="D47" s="155" t="s">
        <v>254</v>
      </c>
      <c r="E47" s="110"/>
      <c r="F47" s="56">
        <v>43952</v>
      </c>
      <c r="G47" s="58" t="s">
        <v>149</v>
      </c>
      <c r="H47" s="31" t="str">
        <f>IF(C47="","",VLOOKUP(C47,'5W'!$C$6:$M$505,6,FALSE))</f>
        <v>COGER</v>
      </c>
      <c r="I47" s="31">
        <f t="shared" si="0"/>
        <v>5</v>
      </c>
    </row>
    <row r="48" spans="3:9" ht="30" customHeight="1">
      <c r="C48" s="108" t="s">
        <v>204</v>
      </c>
      <c r="D48" s="155" t="s">
        <v>255</v>
      </c>
      <c r="E48" s="110"/>
      <c r="F48" s="56">
        <v>43952</v>
      </c>
      <c r="G48" s="58" t="s">
        <v>149</v>
      </c>
      <c r="H48" s="31" t="str">
        <f>IF(C48="","",VLOOKUP(C48,'5W'!$C$6:$M$505,6,FALSE))</f>
        <v>COGER</v>
      </c>
      <c r="I48" s="31">
        <f t="shared" si="0"/>
        <v>5</v>
      </c>
    </row>
    <row r="49" spans="3:9" ht="30" customHeight="1">
      <c r="C49" s="108" t="s">
        <v>204</v>
      </c>
      <c r="D49" s="155" t="s">
        <v>256</v>
      </c>
      <c r="E49" s="110"/>
      <c r="F49" s="56">
        <v>43952</v>
      </c>
      <c r="G49" s="58" t="s">
        <v>149</v>
      </c>
      <c r="H49" s="31" t="str">
        <f>IF(C49="","",VLOOKUP(C49,'5W'!$C$6:$M$505,6,FALSE))</f>
        <v>COGER</v>
      </c>
      <c r="I49" s="31">
        <f t="shared" si="0"/>
        <v>5</v>
      </c>
    </row>
    <row r="50" spans="3:9" ht="30" customHeight="1">
      <c r="C50" s="108" t="s">
        <v>205</v>
      </c>
      <c r="D50" s="155" t="s">
        <v>253</v>
      </c>
      <c r="E50" s="110"/>
      <c r="F50" s="56">
        <v>43982</v>
      </c>
      <c r="G50" s="58" t="s">
        <v>149</v>
      </c>
      <c r="H50" s="31" t="str">
        <f>IF(C50="","",VLOOKUP(C50,'5W'!$C$6:$M$505,6,FALSE))</f>
        <v>COGER</v>
      </c>
      <c r="I50" s="31">
        <f t="shared" si="0"/>
        <v>5</v>
      </c>
    </row>
    <row r="51" spans="3:9" ht="30" customHeight="1">
      <c r="C51" s="108" t="s">
        <v>205</v>
      </c>
      <c r="D51" s="155" t="s">
        <v>254</v>
      </c>
      <c r="E51" s="110"/>
      <c r="F51" s="56">
        <v>43982</v>
      </c>
      <c r="G51" s="58" t="s">
        <v>149</v>
      </c>
      <c r="H51" s="31" t="str">
        <f>IF(C51="","",VLOOKUP(C51,'5W'!$C$6:$M$505,6,FALSE))</f>
        <v>COGER</v>
      </c>
      <c r="I51" s="31">
        <f t="shared" si="0"/>
        <v>5</v>
      </c>
    </row>
    <row r="52" spans="3:9" ht="30" customHeight="1">
      <c r="C52" s="108" t="s">
        <v>205</v>
      </c>
      <c r="D52" s="155" t="s">
        <v>255</v>
      </c>
      <c r="E52" s="110"/>
      <c r="F52" s="56">
        <v>43982</v>
      </c>
      <c r="G52" s="58" t="s">
        <v>149</v>
      </c>
      <c r="H52" s="31" t="str">
        <f>IF(C52="","",VLOOKUP(C52,'5W'!$C$6:$M$505,6,FALSE))</f>
        <v>COGER</v>
      </c>
      <c r="I52" s="31">
        <f t="shared" si="0"/>
        <v>5</v>
      </c>
    </row>
    <row r="53" spans="3:9" ht="30" customHeight="1">
      <c r="C53" s="108" t="s">
        <v>205</v>
      </c>
      <c r="D53" s="155" t="s">
        <v>256</v>
      </c>
      <c r="E53" s="110"/>
      <c r="F53" s="56">
        <v>43982</v>
      </c>
      <c r="G53" s="58" t="s">
        <v>149</v>
      </c>
      <c r="H53" s="31" t="str">
        <f>IF(C53="","",VLOOKUP(C53,'5W'!$C$6:$M$505,6,FALSE))</f>
        <v>COGER</v>
      </c>
      <c r="I53" s="31">
        <f t="shared" si="0"/>
        <v>5</v>
      </c>
    </row>
    <row r="54" spans="3:9" ht="30" customHeight="1">
      <c r="C54" s="108" t="s">
        <v>208</v>
      </c>
      <c r="D54" s="155" t="s">
        <v>253</v>
      </c>
      <c r="E54" s="110"/>
      <c r="F54" s="56">
        <v>43982</v>
      </c>
      <c r="G54" s="58" t="s">
        <v>149</v>
      </c>
      <c r="H54" s="31" t="str">
        <f>IF(C54="","",VLOOKUP(C54,'5W'!$C$6:$M$505,6,FALSE))</f>
        <v>COGER</v>
      </c>
      <c r="I54" s="31">
        <f t="shared" si="0"/>
        <v>5</v>
      </c>
    </row>
    <row r="55" spans="3:9" ht="30" customHeight="1">
      <c r="C55" s="108" t="s">
        <v>208</v>
      </c>
      <c r="D55" s="155" t="s">
        <v>257</v>
      </c>
      <c r="E55" s="110"/>
      <c r="F55" s="56">
        <v>43982</v>
      </c>
      <c r="G55" s="58" t="s">
        <v>149</v>
      </c>
      <c r="H55" s="31" t="str">
        <f>IF(C55="","",VLOOKUP(C55,'5W'!$C$6:$M$505,6,FALSE))</f>
        <v>COGER</v>
      </c>
      <c r="I55" s="31">
        <f t="shared" si="0"/>
        <v>5</v>
      </c>
    </row>
    <row r="56" spans="3:9" ht="30" customHeight="1">
      <c r="C56" s="108" t="s">
        <v>208</v>
      </c>
      <c r="D56" s="155" t="s">
        <v>258</v>
      </c>
      <c r="E56" s="110"/>
      <c r="F56" s="56">
        <v>43982</v>
      </c>
      <c r="G56" s="58" t="s">
        <v>149</v>
      </c>
      <c r="H56" s="31" t="str">
        <f>IF(C56="","",VLOOKUP(C56,'5W'!$C$6:$M$505,6,FALSE))</f>
        <v>COGER</v>
      </c>
      <c r="I56" s="31">
        <f t="shared" si="0"/>
        <v>5</v>
      </c>
    </row>
    <row r="57" spans="3:9" ht="30" customHeight="1">
      <c r="C57" s="108" t="s">
        <v>208</v>
      </c>
      <c r="D57" s="150" t="s">
        <v>259</v>
      </c>
      <c r="E57" s="110"/>
      <c r="F57" s="56">
        <v>43982</v>
      </c>
      <c r="G57" s="58" t="s">
        <v>149</v>
      </c>
      <c r="H57" s="31" t="str">
        <f>IF(C57="","",VLOOKUP(C57,'5W'!$C$6:$M$505,6,FALSE))</f>
        <v>COGER</v>
      </c>
      <c r="I57" s="31">
        <f t="shared" si="0"/>
        <v>5</v>
      </c>
    </row>
    <row r="58" spans="3:9" ht="30" customHeight="1">
      <c r="C58" s="108" t="s">
        <v>211</v>
      </c>
      <c r="D58" s="155" t="s">
        <v>253</v>
      </c>
      <c r="E58" s="110"/>
      <c r="F58" s="56">
        <v>43982</v>
      </c>
      <c r="G58" s="58" t="s">
        <v>149</v>
      </c>
      <c r="H58" s="31" t="str">
        <f>IF(C58="","",VLOOKUP(C58,'5W'!$C$6:$M$505,6,FALSE))</f>
        <v>COGER</v>
      </c>
      <c r="I58" s="31">
        <f t="shared" si="0"/>
        <v>5</v>
      </c>
    </row>
    <row r="59" spans="3:9" ht="30" customHeight="1">
      <c r="C59" s="108" t="s">
        <v>211</v>
      </c>
      <c r="D59" s="155" t="s">
        <v>260</v>
      </c>
      <c r="E59" s="110"/>
      <c r="F59" s="56">
        <v>43982</v>
      </c>
      <c r="G59" s="58" t="s">
        <v>149</v>
      </c>
      <c r="H59" s="31" t="str">
        <f>IF(C59="","",VLOOKUP(C59,'5W'!$C$6:$M$505,6,FALSE))</f>
        <v>COGER</v>
      </c>
      <c r="I59" s="31">
        <f t="shared" si="0"/>
        <v>5</v>
      </c>
    </row>
    <row r="60" spans="3:9" ht="30" customHeight="1">
      <c r="C60" s="108" t="s">
        <v>211</v>
      </c>
      <c r="D60" s="155" t="s">
        <v>261</v>
      </c>
      <c r="E60" s="110"/>
      <c r="F60" s="56">
        <v>43982</v>
      </c>
      <c r="G60" s="58" t="s">
        <v>149</v>
      </c>
      <c r="H60" s="31" t="str">
        <f>IF(C60="","",VLOOKUP(C60,'5W'!$C$6:$M$505,6,FALSE))</f>
        <v>COGER</v>
      </c>
      <c r="I60" s="31">
        <f t="shared" si="0"/>
        <v>5</v>
      </c>
    </row>
    <row r="61" spans="3:9" ht="30" customHeight="1">
      <c r="C61" s="108" t="s">
        <v>211</v>
      </c>
      <c r="D61" s="155" t="s">
        <v>262</v>
      </c>
      <c r="E61" s="110"/>
      <c r="F61" s="56">
        <v>43982</v>
      </c>
      <c r="G61" s="58" t="s">
        <v>149</v>
      </c>
      <c r="H61" s="31" t="str">
        <f>IF(C61="","",VLOOKUP(C61,'5W'!$C$6:$M$505,6,FALSE))</f>
        <v>COGER</v>
      </c>
      <c r="I61" s="31">
        <f t="shared" si="0"/>
        <v>5</v>
      </c>
    </row>
    <row r="62" spans="3:9" ht="30" customHeight="1">
      <c r="C62" s="108" t="s">
        <v>211</v>
      </c>
      <c r="D62" s="155" t="s">
        <v>263</v>
      </c>
      <c r="E62" s="110"/>
      <c r="F62" s="56">
        <v>43982</v>
      </c>
      <c r="G62" s="58" t="s">
        <v>149</v>
      </c>
      <c r="H62" s="31" t="str">
        <f>IF(C62="","",VLOOKUP(C62,'5W'!$C$6:$M$505,6,FALSE))</f>
        <v>COGER</v>
      </c>
      <c r="I62" s="31">
        <f t="shared" si="0"/>
        <v>5</v>
      </c>
    </row>
    <row r="63" spans="3:9" ht="30" customHeight="1">
      <c r="C63" s="108" t="s">
        <v>211</v>
      </c>
      <c r="D63" s="155" t="s">
        <v>264</v>
      </c>
      <c r="E63" s="110"/>
      <c r="F63" s="56">
        <v>43982</v>
      </c>
      <c r="G63" s="58" t="s">
        <v>149</v>
      </c>
      <c r="H63" s="31" t="str">
        <f>IF(C63="","",VLOOKUP(C63,'5W'!$C$6:$M$505,6,FALSE))</f>
        <v>COGER</v>
      </c>
      <c r="I63" s="31">
        <f t="shared" si="0"/>
        <v>5</v>
      </c>
    </row>
    <row r="64" spans="3:9" ht="30" customHeight="1">
      <c r="C64" s="108" t="s">
        <v>214</v>
      </c>
      <c r="D64" s="150" t="s">
        <v>265</v>
      </c>
      <c r="E64" s="110"/>
      <c r="F64" s="56">
        <v>43952</v>
      </c>
      <c r="G64" s="58" t="s">
        <v>149</v>
      </c>
      <c r="H64" s="31" t="str">
        <f>IF(C64="","",VLOOKUP(C64,'5W'!$C$6:$M$505,6,FALSE))</f>
        <v>CGCIN</v>
      </c>
      <c r="I64" s="31">
        <f t="shared" si="0"/>
        <v>5</v>
      </c>
    </row>
    <row r="65" spans="3:9" ht="30" customHeight="1">
      <c r="C65" s="108" t="s">
        <v>214</v>
      </c>
      <c r="D65" s="155" t="s">
        <v>266</v>
      </c>
      <c r="E65" s="110"/>
      <c r="F65" s="56">
        <v>43952</v>
      </c>
      <c r="G65" s="58" t="s">
        <v>149</v>
      </c>
      <c r="H65" s="31" t="str">
        <f>IF(C65="","",VLOOKUP(C65,'5W'!$C$6:$M$505,6,FALSE))</f>
        <v>CGCIN</v>
      </c>
      <c r="I65" s="31">
        <f t="shared" si="0"/>
        <v>5</v>
      </c>
    </row>
    <row r="66" spans="3:9" ht="30" customHeight="1">
      <c r="C66" s="108" t="s">
        <v>214</v>
      </c>
      <c r="D66" s="155" t="s">
        <v>267</v>
      </c>
      <c r="E66" s="110"/>
      <c r="F66" s="56">
        <v>43952</v>
      </c>
      <c r="G66" s="58" t="s">
        <v>149</v>
      </c>
      <c r="H66" s="31" t="str">
        <f>IF(C66="","",VLOOKUP(C66,'5W'!$C$6:$M$505,6,FALSE))</f>
        <v>CGCIN</v>
      </c>
      <c r="I66" s="31">
        <f t="shared" si="0"/>
        <v>5</v>
      </c>
    </row>
    <row r="67" spans="3:9" ht="30" customHeight="1">
      <c r="C67" s="108" t="s">
        <v>214</v>
      </c>
      <c r="D67" s="155" t="s">
        <v>268</v>
      </c>
      <c r="E67" s="110"/>
      <c r="F67" s="56">
        <v>43952</v>
      </c>
      <c r="G67" s="58" t="s">
        <v>149</v>
      </c>
      <c r="H67" s="31" t="str">
        <f>IF(C67="","",VLOOKUP(C67,'5W'!$C$6:$M$505,6,FALSE))</f>
        <v>CGCIN</v>
      </c>
      <c r="I67" s="31">
        <f t="shared" si="0"/>
        <v>5</v>
      </c>
    </row>
    <row r="68" spans="3:9" ht="30" customHeight="1">
      <c r="C68" s="108" t="s">
        <v>214</v>
      </c>
      <c r="D68" s="155" t="s">
        <v>269</v>
      </c>
      <c r="E68" s="110"/>
      <c r="F68" s="56">
        <v>43952</v>
      </c>
      <c r="G68" s="58" t="s">
        <v>149</v>
      </c>
      <c r="H68" s="31" t="str">
        <f>IF(C68="","",VLOOKUP(C68,'5W'!$C$6:$M$505,6,FALSE))</f>
        <v>CGCIN</v>
      </c>
      <c r="I68" s="31">
        <f t="shared" si="0"/>
        <v>5</v>
      </c>
    </row>
    <row r="69" spans="3:9" ht="30" customHeight="1">
      <c r="C69" s="108" t="s">
        <v>214</v>
      </c>
      <c r="D69" s="155" t="s">
        <v>270</v>
      </c>
      <c r="E69" s="110"/>
      <c r="F69" s="56">
        <v>43952</v>
      </c>
      <c r="G69" s="58" t="s">
        <v>149</v>
      </c>
      <c r="H69" s="31" t="str">
        <f>IF(C69="","",VLOOKUP(C69,'5W'!$C$6:$M$505,6,FALSE))</f>
        <v>CGCIN</v>
      </c>
      <c r="I69" s="31">
        <f t="shared" si="0"/>
        <v>5</v>
      </c>
    </row>
    <row r="70" spans="3:9" ht="30" customHeight="1">
      <c r="C70" s="108" t="s">
        <v>216</v>
      </c>
      <c r="D70" s="156" t="s">
        <v>271</v>
      </c>
      <c r="E70" s="110"/>
      <c r="F70" s="56">
        <v>44025</v>
      </c>
      <c r="G70" s="58" t="s">
        <v>149</v>
      </c>
      <c r="H70" s="31" t="str">
        <f>IF(C70="","",VLOOKUP(C70,'5W'!$C$6:$M$505,6,FALSE))</f>
        <v>COGER</v>
      </c>
      <c r="I70" s="31">
        <f t="shared" si="0"/>
        <v>7</v>
      </c>
    </row>
    <row r="71" spans="3:9" ht="30" customHeight="1">
      <c r="C71" s="108" t="s">
        <v>216</v>
      </c>
      <c r="D71" s="156" t="s">
        <v>272</v>
      </c>
      <c r="E71" s="110"/>
      <c r="F71" s="56">
        <v>44025</v>
      </c>
      <c r="G71" s="58" t="s">
        <v>149</v>
      </c>
      <c r="H71" s="31" t="str">
        <f>IF(C71="","",VLOOKUP(C71,'5W'!$C$6:$M$505,6,FALSE))</f>
        <v>COGER</v>
      </c>
      <c r="I71" s="31">
        <f t="shared" si="0"/>
        <v>7</v>
      </c>
    </row>
    <row r="72" spans="3:9" ht="30" customHeight="1">
      <c r="C72" s="108" t="s">
        <v>216</v>
      </c>
      <c r="D72" s="156" t="s">
        <v>273</v>
      </c>
      <c r="E72" s="110"/>
      <c r="F72" s="56">
        <v>44025</v>
      </c>
      <c r="G72" s="58" t="s">
        <v>149</v>
      </c>
      <c r="H72" s="31" t="str">
        <f>IF(C72="","",VLOOKUP(C72,'5W'!$C$6:$M$505,6,FALSE))</f>
        <v>COGER</v>
      </c>
      <c r="I72" s="31">
        <f t="shared" ref="I72:I135" si="1">IF(C72="","",MONTH(F72))</f>
        <v>7</v>
      </c>
    </row>
    <row r="73" spans="3:9" ht="30" customHeight="1">
      <c r="C73" s="108" t="s">
        <v>220</v>
      </c>
      <c r="D73" s="156" t="s">
        <v>274</v>
      </c>
      <c r="E73" s="110"/>
      <c r="F73" s="56">
        <v>44025</v>
      </c>
      <c r="G73" s="58" t="s">
        <v>149</v>
      </c>
      <c r="H73" s="31" t="str">
        <f>IF(C73="","",VLOOKUP(C73,'5W'!$C$6:$M$505,6,FALSE))</f>
        <v>COGER</v>
      </c>
      <c r="I73" s="31">
        <f t="shared" si="1"/>
        <v>7</v>
      </c>
    </row>
    <row r="74" spans="3:9" ht="30" customHeight="1">
      <c r="C74" s="108" t="s">
        <v>220</v>
      </c>
      <c r="D74" s="156" t="s">
        <v>275</v>
      </c>
      <c r="E74" s="110"/>
      <c r="F74" s="56">
        <v>44025</v>
      </c>
      <c r="G74" s="58" t="s">
        <v>149</v>
      </c>
      <c r="H74" s="31" t="str">
        <f>IF(C74="","",VLOOKUP(C74,'5W'!$C$6:$M$505,6,FALSE))</f>
        <v>COGER</v>
      </c>
      <c r="I74" s="31">
        <f t="shared" si="1"/>
        <v>7</v>
      </c>
    </row>
    <row r="75" spans="3:9" ht="30" customHeight="1">
      <c r="C75" s="108" t="s">
        <v>220</v>
      </c>
      <c r="D75" s="156" t="s">
        <v>276</v>
      </c>
      <c r="E75" s="110"/>
      <c r="F75" s="56">
        <v>44025</v>
      </c>
      <c r="G75" s="58" t="s">
        <v>149</v>
      </c>
      <c r="H75" s="31" t="str">
        <f>IF(C75="","",VLOOKUP(C75,'5W'!$C$6:$M$505,6,FALSE))</f>
        <v>COGER</v>
      </c>
      <c r="I75" s="31">
        <f t="shared" si="1"/>
        <v>7</v>
      </c>
    </row>
    <row r="76" spans="3:9" ht="30" customHeight="1">
      <c r="C76" s="108" t="s">
        <v>220</v>
      </c>
      <c r="D76" s="156" t="s">
        <v>277</v>
      </c>
      <c r="E76" s="110"/>
      <c r="F76" s="56">
        <v>44025</v>
      </c>
      <c r="G76" s="58" t="s">
        <v>149</v>
      </c>
      <c r="H76" s="31" t="str">
        <f>IF(C76="","",VLOOKUP(C76,'5W'!$C$6:$M$505,6,FALSE))</f>
        <v>COGER</v>
      </c>
      <c r="I76" s="31">
        <f t="shared" si="1"/>
        <v>7</v>
      </c>
    </row>
    <row r="77" spans="3:9" ht="30" customHeight="1">
      <c r="C77" s="108" t="s">
        <v>278</v>
      </c>
      <c r="D77" s="156" t="s">
        <v>292</v>
      </c>
      <c r="E77" s="110"/>
      <c r="F77" s="56">
        <v>43982</v>
      </c>
      <c r="G77" s="58" t="s">
        <v>149</v>
      </c>
      <c r="H77" s="31" t="str">
        <f>IF(C77="","",VLOOKUP(C77,'5W'!$C$6:$M$505,6,FALSE))</f>
        <v>CINT</v>
      </c>
      <c r="I77" s="31">
        <f t="shared" si="1"/>
        <v>5</v>
      </c>
    </row>
    <row r="78" spans="3:9" ht="30" customHeight="1">
      <c r="C78" s="108" t="s">
        <v>278</v>
      </c>
      <c r="D78" s="156" t="s">
        <v>293</v>
      </c>
      <c r="E78" s="110"/>
      <c r="F78" s="56">
        <v>43982</v>
      </c>
      <c r="G78" s="58" t="s">
        <v>149</v>
      </c>
      <c r="H78" s="31" t="str">
        <f>IF(C78="","",VLOOKUP(C78,'5W'!$C$6:$M$505,6,FALSE))</f>
        <v>CINT</v>
      </c>
      <c r="I78" s="31">
        <f t="shared" si="1"/>
        <v>5</v>
      </c>
    </row>
    <row r="79" spans="3:9" ht="30" customHeight="1">
      <c r="C79" s="108" t="s">
        <v>278</v>
      </c>
      <c r="D79" s="156" t="s">
        <v>294</v>
      </c>
      <c r="E79" s="110"/>
      <c r="F79" s="56">
        <v>43982</v>
      </c>
      <c r="G79" s="58" t="s">
        <v>149</v>
      </c>
      <c r="H79" s="31" t="str">
        <f>IF(C79="","",VLOOKUP(C79,'5W'!$C$6:$M$505,6,FALSE))</f>
        <v>CINT</v>
      </c>
      <c r="I79" s="31">
        <f t="shared" si="1"/>
        <v>5</v>
      </c>
    </row>
    <row r="80" spans="3:9" ht="30" customHeight="1">
      <c r="C80" s="108" t="s">
        <v>278</v>
      </c>
      <c r="D80" s="156" t="s">
        <v>295</v>
      </c>
      <c r="E80" s="110"/>
      <c r="F80" s="56">
        <v>43995</v>
      </c>
      <c r="G80" s="58" t="s">
        <v>149</v>
      </c>
      <c r="H80" s="31" t="str">
        <f>IF(C80="","",VLOOKUP(C80,'5W'!$C$6:$M$505,6,FALSE))</f>
        <v>CINT</v>
      </c>
      <c r="I80" s="31">
        <f t="shared" si="1"/>
        <v>6</v>
      </c>
    </row>
    <row r="81" spans="3:9" ht="30" customHeight="1">
      <c r="C81" s="108" t="s">
        <v>278</v>
      </c>
      <c r="D81" s="156" t="s">
        <v>296</v>
      </c>
      <c r="E81" s="110"/>
      <c r="F81" s="56">
        <v>43995</v>
      </c>
      <c r="G81" s="58" t="s">
        <v>149</v>
      </c>
      <c r="H81" s="31" t="str">
        <f>IF(C81="","",VLOOKUP(C81,'5W'!$C$6:$M$505,6,FALSE))</f>
        <v>CINT</v>
      </c>
      <c r="I81" s="31">
        <f t="shared" si="1"/>
        <v>6</v>
      </c>
    </row>
    <row r="82" spans="3:9" ht="30" customHeight="1">
      <c r="C82" s="108" t="s">
        <v>279</v>
      </c>
      <c r="D82" s="156" t="s">
        <v>297</v>
      </c>
      <c r="E82" s="110"/>
      <c r="F82" s="56">
        <v>43982</v>
      </c>
      <c r="G82" s="58" t="s">
        <v>149</v>
      </c>
      <c r="H82" s="31" t="str">
        <f>IF(C82="","",VLOOKUP(C82,'5W'!$C$6:$M$505,6,FALSE))</f>
        <v>CINT</v>
      </c>
      <c r="I82" s="31">
        <f t="shared" si="1"/>
        <v>5</v>
      </c>
    </row>
    <row r="83" spans="3:9" ht="30" customHeight="1">
      <c r="C83" s="108" t="s">
        <v>279</v>
      </c>
      <c r="D83" s="156" t="s">
        <v>298</v>
      </c>
      <c r="E83" s="110"/>
      <c r="F83" s="56">
        <v>44012</v>
      </c>
      <c r="G83" s="58" t="s">
        <v>149</v>
      </c>
      <c r="H83" s="31" t="str">
        <f>IF(C83="","",VLOOKUP(C83,'5W'!$C$6:$M$505,6,FALSE))</f>
        <v>CINT</v>
      </c>
      <c r="I83" s="31">
        <f t="shared" si="1"/>
        <v>6</v>
      </c>
    </row>
    <row r="84" spans="3:9" ht="30" customHeight="1">
      <c r="C84" s="108" t="s">
        <v>279</v>
      </c>
      <c r="D84" s="156" t="s">
        <v>299</v>
      </c>
      <c r="E84" s="110"/>
      <c r="F84" s="56">
        <v>44012</v>
      </c>
      <c r="G84" s="58" t="s">
        <v>149</v>
      </c>
      <c r="H84" s="31" t="str">
        <f>IF(C84="","",VLOOKUP(C84,'5W'!$C$6:$M$505,6,FALSE))</f>
        <v>CINT</v>
      </c>
      <c r="I84" s="31">
        <f t="shared" si="1"/>
        <v>6</v>
      </c>
    </row>
    <row r="85" spans="3:9" ht="30" customHeight="1">
      <c r="C85" s="108" t="s">
        <v>279</v>
      </c>
      <c r="D85" s="157" t="s">
        <v>279</v>
      </c>
      <c r="E85" s="110"/>
      <c r="F85" s="56">
        <v>44012</v>
      </c>
      <c r="G85" s="58" t="s">
        <v>149</v>
      </c>
      <c r="H85" s="31" t="str">
        <f>IF(C85="","",VLOOKUP(C85,'5W'!$C$6:$M$505,6,FALSE))</f>
        <v>CINT</v>
      </c>
      <c r="I85" s="31">
        <f t="shared" si="1"/>
        <v>6</v>
      </c>
    </row>
    <row r="86" spans="3:9" ht="30" customHeight="1">
      <c r="C86" s="108"/>
      <c r="D86" s="58"/>
      <c r="E86" s="110"/>
      <c r="F86" s="56"/>
      <c r="G86" s="58"/>
      <c r="H86" s="31" t="str">
        <f>IF(C86="","",VLOOKUP(C86,'5W'!$C$6:$M$505,6,FALSE))</f>
        <v/>
      </c>
      <c r="I86" s="31" t="str">
        <f t="shared" si="1"/>
        <v/>
      </c>
    </row>
    <row r="87" spans="3:9" ht="30" customHeight="1">
      <c r="C87" s="108"/>
      <c r="D87" s="58"/>
      <c r="E87" s="110"/>
      <c r="F87" s="56"/>
      <c r="G87" s="58"/>
      <c r="H87" s="31" t="str">
        <f>IF(C87="","",VLOOKUP(C87,'5W'!$C$6:$M$505,6,FALSE))</f>
        <v/>
      </c>
      <c r="I87" s="31" t="str">
        <f t="shared" si="1"/>
        <v/>
      </c>
    </row>
    <row r="88" spans="3:9" ht="30" customHeight="1">
      <c r="C88" s="108"/>
      <c r="D88" s="58"/>
      <c r="E88" s="110"/>
      <c r="F88" s="56"/>
      <c r="G88" s="58"/>
      <c r="H88" s="31" t="str">
        <f>IF(C88="","",VLOOKUP(C88,'5W'!$C$6:$M$505,6,FALSE))</f>
        <v/>
      </c>
      <c r="I88" s="31" t="str">
        <f t="shared" si="1"/>
        <v/>
      </c>
    </row>
    <row r="89" spans="3:9" ht="30" customHeight="1">
      <c r="C89" s="108"/>
      <c r="D89" s="58"/>
      <c r="E89" s="110"/>
      <c r="F89" s="56"/>
      <c r="G89" s="58"/>
      <c r="H89" s="31" t="str">
        <f>IF(C89="","",VLOOKUP(C89,'5W'!$C$6:$M$505,6,FALSE))</f>
        <v/>
      </c>
      <c r="I89" s="31" t="str">
        <f t="shared" si="1"/>
        <v/>
      </c>
    </row>
    <row r="90" spans="3:9" ht="30" customHeight="1">
      <c r="C90" s="108"/>
      <c r="D90" s="58"/>
      <c r="E90" s="110"/>
      <c r="F90" s="56"/>
      <c r="G90" s="58"/>
      <c r="H90" s="31" t="str">
        <f>IF(C90="","",VLOOKUP(C90,'5W'!$C$6:$M$505,6,FALSE))</f>
        <v/>
      </c>
      <c r="I90" s="31" t="str">
        <f t="shared" si="1"/>
        <v/>
      </c>
    </row>
    <row r="91" spans="3:9" ht="30" customHeight="1">
      <c r="C91" s="108"/>
      <c r="D91" s="58"/>
      <c r="E91" s="110"/>
      <c r="F91" s="56"/>
      <c r="G91" s="58"/>
      <c r="H91" s="31" t="str">
        <f>IF(C91="","",VLOOKUP(C91,'5W'!$C$6:$M$505,6,FALSE))</f>
        <v/>
      </c>
      <c r="I91" s="31" t="str">
        <f t="shared" si="1"/>
        <v/>
      </c>
    </row>
    <row r="92" spans="3:9" ht="30" customHeight="1">
      <c r="C92" s="108"/>
      <c r="D92" s="58"/>
      <c r="E92" s="110"/>
      <c r="F92" s="56"/>
      <c r="G92" s="58"/>
      <c r="H92" s="31" t="str">
        <f>IF(C92="","",VLOOKUP(C92,'5W'!$C$6:$M$505,6,FALSE))</f>
        <v/>
      </c>
      <c r="I92" s="31" t="str">
        <f t="shared" si="1"/>
        <v/>
      </c>
    </row>
    <row r="93" spans="3:9" ht="30" customHeight="1">
      <c r="C93" s="108"/>
      <c r="D93" s="58"/>
      <c r="E93" s="110"/>
      <c r="F93" s="56"/>
      <c r="G93" s="58"/>
      <c r="H93" s="31" t="str">
        <f>IF(C93="","",VLOOKUP(C93,'5W'!$C$6:$M$505,6,FALSE))</f>
        <v/>
      </c>
      <c r="I93" s="31" t="str">
        <f t="shared" si="1"/>
        <v/>
      </c>
    </row>
    <row r="94" spans="3:9" ht="30" customHeight="1">
      <c r="C94" s="108"/>
      <c r="D94" s="58"/>
      <c r="E94" s="110"/>
      <c r="F94" s="56"/>
      <c r="G94" s="58"/>
      <c r="H94" s="31" t="str">
        <f>IF(C94="","",VLOOKUP(C94,'5W'!$C$6:$M$505,6,FALSE))</f>
        <v/>
      </c>
      <c r="I94" s="31" t="str">
        <f t="shared" si="1"/>
        <v/>
      </c>
    </row>
    <row r="95" spans="3:9" ht="30" customHeight="1">
      <c r="C95" s="108"/>
      <c r="D95" s="58"/>
      <c r="E95" s="110"/>
      <c r="F95" s="56"/>
      <c r="G95" s="58"/>
      <c r="H95" s="31" t="str">
        <f>IF(C95="","",VLOOKUP(C95,'5W'!$C$6:$M$505,6,FALSE))</f>
        <v/>
      </c>
      <c r="I95" s="31" t="str">
        <f t="shared" si="1"/>
        <v/>
      </c>
    </row>
    <row r="96" spans="3:9" ht="30" customHeight="1">
      <c r="C96" s="108"/>
      <c r="D96" s="58"/>
      <c r="E96" s="110"/>
      <c r="F96" s="56"/>
      <c r="G96" s="58"/>
      <c r="H96" s="31" t="str">
        <f>IF(C96="","",VLOOKUP(C96,'5W'!$C$6:$M$505,6,FALSE))</f>
        <v/>
      </c>
      <c r="I96" s="31" t="str">
        <f t="shared" si="1"/>
        <v/>
      </c>
    </row>
    <row r="97" spans="3:9" ht="30" customHeight="1">
      <c r="C97" s="108"/>
      <c r="D97" s="58"/>
      <c r="E97" s="110"/>
      <c r="F97" s="56"/>
      <c r="G97" s="58"/>
      <c r="H97" s="31" t="str">
        <f>IF(C97="","",VLOOKUP(C97,'5W'!$C$6:$M$505,6,FALSE))</f>
        <v/>
      </c>
      <c r="I97" s="31" t="str">
        <f t="shared" si="1"/>
        <v/>
      </c>
    </row>
    <row r="98" spans="3:9" ht="30" customHeight="1">
      <c r="C98" s="108"/>
      <c r="D98" s="58"/>
      <c r="E98" s="110"/>
      <c r="F98" s="56"/>
      <c r="G98" s="58"/>
      <c r="H98" s="31" t="str">
        <f>IF(C98="","",VLOOKUP(C98,'5W'!$C$6:$M$505,6,FALSE))</f>
        <v/>
      </c>
      <c r="I98" s="31" t="str">
        <f t="shared" si="1"/>
        <v/>
      </c>
    </row>
    <row r="99" spans="3:9" ht="30" customHeight="1">
      <c r="C99" s="108"/>
      <c r="D99" s="58"/>
      <c r="E99" s="110"/>
      <c r="F99" s="56"/>
      <c r="G99" s="58"/>
      <c r="H99" s="31" t="str">
        <f>IF(C99="","",VLOOKUP(C99,'5W'!$C$6:$M$505,6,FALSE))</f>
        <v/>
      </c>
      <c r="I99" s="31" t="str">
        <f t="shared" si="1"/>
        <v/>
      </c>
    </row>
    <row r="100" spans="3:9" ht="30" customHeight="1">
      <c r="C100" s="108"/>
      <c r="D100" s="58"/>
      <c r="E100" s="110"/>
      <c r="F100" s="56"/>
      <c r="G100" s="58"/>
      <c r="H100" s="31" t="str">
        <f>IF(C100="","",VLOOKUP(C100,'5W'!$C$6:$M$505,6,FALSE))</f>
        <v/>
      </c>
      <c r="I100" s="31" t="str">
        <f t="shared" si="1"/>
        <v/>
      </c>
    </row>
    <row r="101" spans="3:9" ht="30" customHeight="1">
      <c r="C101" s="108"/>
      <c r="D101" s="58"/>
      <c r="E101" s="110"/>
      <c r="F101" s="56"/>
      <c r="G101" s="58"/>
      <c r="H101" s="31" t="str">
        <f>IF(C101="","",VLOOKUP(C101,'5W'!$C$6:$M$505,6,FALSE))</f>
        <v/>
      </c>
      <c r="I101" s="31" t="str">
        <f t="shared" si="1"/>
        <v/>
      </c>
    </row>
    <row r="102" spans="3:9" ht="30" customHeight="1">
      <c r="C102" s="108"/>
      <c r="D102" s="58"/>
      <c r="E102" s="110"/>
      <c r="F102" s="56"/>
      <c r="G102" s="58"/>
      <c r="H102" s="31" t="str">
        <f>IF(C102="","",VLOOKUP(C102,'5W'!$C$6:$M$505,6,FALSE))</f>
        <v/>
      </c>
      <c r="I102" s="31" t="str">
        <f t="shared" si="1"/>
        <v/>
      </c>
    </row>
    <row r="103" spans="3:9" ht="30" customHeight="1">
      <c r="C103" s="108"/>
      <c r="D103" s="58"/>
      <c r="E103" s="110"/>
      <c r="F103" s="56"/>
      <c r="G103" s="58"/>
      <c r="H103" s="31" t="str">
        <f>IF(C103="","",VLOOKUP(C103,'5W'!$C$6:$M$505,6,FALSE))</f>
        <v/>
      </c>
      <c r="I103" s="31" t="str">
        <f t="shared" si="1"/>
        <v/>
      </c>
    </row>
    <row r="104" spans="3:9" ht="30" customHeight="1">
      <c r="C104" s="108"/>
      <c r="D104" s="58"/>
      <c r="E104" s="110"/>
      <c r="F104" s="56"/>
      <c r="G104" s="58"/>
      <c r="H104" s="31" t="str">
        <f>IF(C104="","",VLOOKUP(C104,'5W'!$C$6:$M$505,6,FALSE))</f>
        <v/>
      </c>
      <c r="I104" s="31" t="str">
        <f t="shared" si="1"/>
        <v/>
      </c>
    </row>
    <row r="105" spans="3:9" ht="30" customHeight="1">
      <c r="C105" s="108"/>
      <c r="D105" s="58"/>
      <c r="E105" s="110"/>
      <c r="F105" s="56"/>
      <c r="G105" s="58"/>
      <c r="H105" s="31" t="str">
        <f>IF(C105="","",VLOOKUP(C105,'5W'!$C$6:$M$505,6,FALSE))</f>
        <v/>
      </c>
      <c r="I105" s="31" t="str">
        <f t="shared" si="1"/>
        <v/>
      </c>
    </row>
    <row r="106" spans="3:9" ht="30" customHeight="1">
      <c r="C106" s="108"/>
      <c r="D106" s="58"/>
      <c r="E106" s="110"/>
      <c r="F106" s="56"/>
      <c r="G106" s="58"/>
      <c r="H106" s="31" t="str">
        <f>IF(C106="","",VLOOKUP(C106,'5W'!$C$6:$M$505,6,FALSE))</f>
        <v/>
      </c>
      <c r="I106" s="31" t="str">
        <f t="shared" si="1"/>
        <v/>
      </c>
    </row>
    <row r="107" spans="3:9" ht="30" customHeight="1">
      <c r="C107" s="108"/>
      <c r="D107" s="58"/>
      <c r="E107" s="110"/>
      <c r="F107" s="56"/>
      <c r="G107" s="58"/>
      <c r="H107" s="31" t="str">
        <f>IF(C107="","",VLOOKUP(C107,'5W'!$C$6:$M$505,6,FALSE))</f>
        <v/>
      </c>
      <c r="I107" s="31" t="str">
        <f t="shared" si="1"/>
        <v/>
      </c>
    </row>
    <row r="108" spans="3:9" ht="30" customHeight="1">
      <c r="C108" s="108"/>
      <c r="D108" s="58"/>
      <c r="E108" s="110"/>
      <c r="F108" s="56"/>
      <c r="G108" s="58"/>
      <c r="H108" s="31" t="str">
        <f>IF(C108="","",VLOOKUP(C108,'5W'!$C$6:$M$505,6,FALSE))</f>
        <v/>
      </c>
      <c r="I108" s="31" t="str">
        <f t="shared" si="1"/>
        <v/>
      </c>
    </row>
    <row r="109" spans="3:9" ht="30" customHeight="1">
      <c r="C109" s="108"/>
      <c r="D109" s="58"/>
      <c r="E109" s="110"/>
      <c r="F109" s="56"/>
      <c r="G109" s="58"/>
      <c r="H109" s="31" t="str">
        <f>IF(C109="","",VLOOKUP(C109,'5W'!$C$6:$M$505,6,FALSE))</f>
        <v/>
      </c>
      <c r="I109" s="31" t="str">
        <f t="shared" si="1"/>
        <v/>
      </c>
    </row>
    <row r="110" spans="3:9" ht="30" customHeight="1">
      <c r="C110" s="108"/>
      <c r="D110" s="58"/>
      <c r="E110" s="110"/>
      <c r="F110" s="56"/>
      <c r="G110" s="58"/>
      <c r="H110" s="31" t="str">
        <f>IF(C110="","",VLOOKUP(C110,'5W'!$C$6:$M$505,6,FALSE))</f>
        <v/>
      </c>
      <c r="I110" s="31" t="str">
        <f t="shared" si="1"/>
        <v/>
      </c>
    </row>
    <row r="111" spans="3:9" ht="30" customHeight="1">
      <c r="C111" s="108"/>
      <c r="D111" s="58"/>
      <c r="E111" s="110"/>
      <c r="F111" s="56"/>
      <c r="G111" s="58"/>
      <c r="H111" s="31" t="str">
        <f>IF(C111="","",VLOOKUP(C111,'5W'!$C$6:$M$505,6,FALSE))</f>
        <v/>
      </c>
      <c r="I111" s="31" t="str">
        <f t="shared" si="1"/>
        <v/>
      </c>
    </row>
    <row r="112" spans="3:9" ht="30" customHeight="1">
      <c r="C112" s="108"/>
      <c r="D112" s="58"/>
      <c r="E112" s="110"/>
      <c r="F112" s="56"/>
      <c r="G112" s="58"/>
      <c r="H112" s="31" t="str">
        <f>IF(C112="","",VLOOKUP(C112,'5W'!$C$6:$M$505,6,FALSE))</f>
        <v/>
      </c>
      <c r="I112" s="31" t="str">
        <f t="shared" si="1"/>
        <v/>
      </c>
    </row>
    <row r="113" spans="3:9" ht="30" customHeight="1">
      <c r="C113" s="108"/>
      <c r="D113" s="58"/>
      <c r="E113" s="110"/>
      <c r="F113" s="56"/>
      <c r="G113" s="58"/>
      <c r="H113" s="31" t="str">
        <f>IF(C113="","",VLOOKUP(C113,'5W'!$C$6:$M$505,6,FALSE))</f>
        <v/>
      </c>
      <c r="I113" s="31" t="str">
        <f t="shared" si="1"/>
        <v/>
      </c>
    </row>
    <row r="114" spans="3:9" ht="30" customHeight="1">
      <c r="C114" s="108"/>
      <c r="D114" s="58"/>
      <c r="E114" s="110"/>
      <c r="F114" s="56"/>
      <c r="G114" s="58"/>
      <c r="H114" s="31" t="str">
        <f>IF(C114="","",VLOOKUP(C114,'5W'!$C$6:$M$505,6,FALSE))</f>
        <v/>
      </c>
      <c r="I114" s="31" t="str">
        <f t="shared" si="1"/>
        <v/>
      </c>
    </row>
    <row r="115" spans="3:9" ht="30" customHeight="1">
      <c r="C115" s="108"/>
      <c r="D115" s="58"/>
      <c r="E115" s="110"/>
      <c r="F115" s="56"/>
      <c r="G115" s="58"/>
      <c r="H115" s="31" t="str">
        <f>IF(C115="","",VLOOKUP(C115,'5W'!$C$6:$M$505,6,FALSE))</f>
        <v/>
      </c>
      <c r="I115" s="31" t="str">
        <f t="shared" si="1"/>
        <v/>
      </c>
    </row>
    <row r="116" spans="3:9" ht="30" customHeight="1">
      <c r="C116" s="108"/>
      <c r="D116" s="58"/>
      <c r="E116" s="110"/>
      <c r="F116" s="56"/>
      <c r="G116" s="58"/>
      <c r="H116" s="31" t="str">
        <f>IF(C116="","",VLOOKUP(C116,'5W'!$C$6:$M$505,6,FALSE))</f>
        <v/>
      </c>
      <c r="I116" s="31" t="str">
        <f t="shared" si="1"/>
        <v/>
      </c>
    </row>
    <row r="117" spans="3:9" ht="30" customHeight="1">
      <c r="C117" s="108"/>
      <c r="D117" s="58"/>
      <c r="E117" s="110"/>
      <c r="F117" s="56"/>
      <c r="G117" s="58"/>
      <c r="H117" s="31" t="str">
        <f>IF(C117="","",VLOOKUP(C117,'5W'!$C$6:$M$505,6,FALSE))</f>
        <v/>
      </c>
      <c r="I117" s="31" t="str">
        <f t="shared" si="1"/>
        <v/>
      </c>
    </row>
    <row r="118" spans="3:9" ht="30" customHeight="1">
      <c r="C118" s="108"/>
      <c r="D118" s="58"/>
      <c r="E118" s="110"/>
      <c r="F118" s="56"/>
      <c r="G118" s="58"/>
      <c r="H118" s="31" t="str">
        <f>IF(C118="","",VLOOKUP(C118,'5W'!$C$6:$M$505,6,FALSE))</f>
        <v/>
      </c>
      <c r="I118" s="31" t="str">
        <f t="shared" si="1"/>
        <v/>
      </c>
    </row>
    <row r="119" spans="3:9" ht="30" customHeight="1">
      <c r="C119" s="108"/>
      <c r="D119" s="58"/>
      <c r="E119" s="110"/>
      <c r="F119" s="56"/>
      <c r="G119" s="58"/>
      <c r="H119" s="31" t="str">
        <f>IF(C119="","",VLOOKUP(C119,'5W'!$C$6:$M$505,6,FALSE))</f>
        <v/>
      </c>
      <c r="I119" s="31" t="str">
        <f t="shared" si="1"/>
        <v/>
      </c>
    </row>
    <row r="120" spans="3:9" ht="30" customHeight="1">
      <c r="C120" s="108"/>
      <c r="D120" s="58"/>
      <c r="E120" s="110"/>
      <c r="F120" s="56"/>
      <c r="G120" s="58"/>
      <c r="H120" s="31" t="str">
        <f>IF(C120="","",VLOOKUP(C120,'5W'!$C$6:$M$505,6,FALSE))</f>
        <v/>
      </c>
      <c r="I120" s="31" t="str">
        <f t="shared" si="1"/>
        <v/>
      </c>
    </row>
    <row r="121" spans="3:9" ht="30" customHeight="1">
      <c r="C121" s="108"/>
      <c r="D121" s="58"/>
      <c r="E121" s="110"/>
      <c r="F121" s="56"/>
      <c r="G121" s="58"/>
      <c r="H121" s="31" t="str">
        <f>IF(C121="","",VLOOKUP(C121,'5W'!$C$6:$M$505,6,FALSE))</f>
        <v/>
      </c>
      <c r="I121" s="31" t="str">
        <f t="shared" si="1"/>
        <v/>
      </c>
    </row>
    <row r="122" spans="3:9" ht="30" customHeight="1">
      <c r="C122" s="108"/>
      <c r="D122" s="58"/>
      <c r="E122" s="110"/>
      <c r="F122" s="56"/>
      <c r="G122" s="58"/>
      <c r="H122" s="31" t="str">
        <f>IF(C122="","",VLOOKUP(C122,'5W'!$C$6:$M$505,6,FALSE))</f>
        <v/>
      </c>
      <c r="I122" s="31" t="str">
        <f t="shared" si="1"/>
        <v/>
      </c>
    </row>
    <row r="123" spans="3:9" ht="30" customHeight="1">
      <c r="C123" s="108"/>
      <c r="D123" s="58"/>
      <c r="E123" s="110"/>
      <c r="F123" s="56"/>
      <c r="G123" s="58"/>
      <c r="H123" s="31" t="str">
        <f>IF(C123="","",VLOOKUP(C123,'5W'!$C$6:$M$505,6,FALSE))</f>
        <v/>
      </c>
      <c r="I123" s="31" t="str">
        <f t="shared" si="1"/>
        <v/>
      </c>
    </row>
    <row r="124" spans="3:9" ht="30" customHeight="1">
      <c r="C124" s="108"/>
      <c r="D124" s="58"/>
      <c r="E124" s="110"/>
      <c r="F124" s="56"/>
      <c r="G124" s="58"/>
      <c r="H124" s="31" t="str">
        <f>IF(C124="","",VLOOKUP(C124,'5W'!$C$6:$M$505,6,FALSE))</f>
        <v/>
      </c>
      <c r="I124" s="31" t="str">
        <f t="shared" si="1"/>
        <v/>
      </c>
    </row>
    <row r="125" spans="3:9" ht="30" customHeight="1">
      <c r="C125" s="108"/>
      <c r="D125" s="58"/>
      <c r="E125" s="110"/>
      <c r="F125" s="56"/>
      <c r="G125" s="58"/>
      <c r="H125" s="31" t="str">
        <f>IF(C125="","",VLOOKUP(C125,'5W'!$C$6:$M$505,6,FALSE))</f>
        <v/>
      </c>
      <c r="I125" s="31" t="str">
        <f t="shared" si="1"/>
        <v/>
      </c>
    </row>
    <row r="126" spans="3:9" ht="30" customHeight="1">
      <c r="C126" s="108"/>
      <c r="D126" s="58"/>
      <c r="E126" s="110"/>
      <c r="F126" s="56"/>
      <c r="G126" s="58"/>
      <c r="H126" s="31" t="str">
        <f>IF(C126="","",VLOOKUP(C126,'5W'!$C$6:$M$505,6,FALSE))</f>
        <v/>
      </c>
      <c r="I126" s="31" t="str">
        <f t="shared" si="1"/>
        <v/>
      </c>
    </row>
    <row r="127" spans="3:9" ht="30" customHeight="1">
      <c r="C127" s="108"/>
      <c r="D127" s="58"/>
      <c r="E127" s="110"/>
      <c r="F127" s="56"/>
      <c r="G127" s="58"/>
      <c r="H127" s="31" t="str">
        <f>IF(C127="","",VLOOKUP(C127,'5W'!$C$6:$M$505,6,FALSE))</f>
        <v/>
      </c>
      <c r="I127" s="31" t="str">
        <f t="shared" si="1"/>
        <v/>
      </c>
    </row>
    <row r="128" spans="3:9" ht="30" customHeight="1">
      <c r="C128" s="108"/>
      <c r="D128" s="58"/>
      <c r="E128" s="110"/>
      <c r="F128" s="56"/>
      <c r="G128" s="58"/>
      <c r="H128" s="31" t="str">
        <f>IF(C128="","",VLOOKUP(C128,'5W'!$C$6:$M$505,6,FALSE))</f>
        <v/>
      </c>
      <c r="I128" s="31" t="str">
        <f t="shared" si="1"/>
        <v/>
      </c>
    </row>
    <row r="129" spans="3:9" ht="30" customHeight="1">
      <c r="C129" s="108"/>
      <c r="D129" s="58"/>
      <c r="E129" s="110"/>
      <c r="F129" s="56"/>
      <c r="G129" s="58"/>
      <c r="H129" s="31" t="str">
        <f>IF(C129="","",VLOOKUP(C129,'5W'!$C$6:$M$505,6,FALSE))</f>
        <v/>
      </c>
      <c r="I129" s="31" t="str">
        <f t="shared" si="1"/>
        <v/>
      </c>
    </row>
    <row r="130" spans="3:9" ht="30" customHeight="1">
      <c r="C130" s="108"/>
      <c r="D130" s="58"/>
      <c r="E130" s="110"/>
      <c r="F130" s="56"/>
      <c r="G130" s="58"/>
      <c r="H130" s="31" t="str">
        <f>IF(C130="","",VLOOKUP(C130,'5W'!$C$6:$M$505,6,FALSE))</f>
        <v/>
      </c>
      <c r="I130" s="31" t="str">
        <f t="shared" si="1"/>
        <v/>
      </c>
    </row>
    <row r="131" spans="3:9" ht="30" customHeight="1">
      <c r="C131" s="108"/>
      <c r="D131" s="58"/>
      <c r="E131" s="110"/>
      <c r="F131" s="56"/>
      <c r="G131" s="58"/>
      <c r="H131" s="31" t="str">
        <f>IF(C131="","",VLOOKUP(C131,'5W'!$C$6:$M$505,6,FALSE))</f>
        <v/>
      </c>
      <c r="I131" s="31" t="str">
        <f t="shared" si="1"/>
        <v/>
      </c>
    </row>
    <row r="132" spans="3:9" ht="30" customHeight="1">
      <c r="C132" s="108"/>
      <c r="D132" s="58"/>
      <c r="E132" s="110"/>
      <c r="F132" s="56"/>
      <c r="G132" s="58"/>
      <c r="H132" s="31" t="str">
        <f>IF(C132="","",VLOOKUP(C132,'5W'!$C$6:$M$505,6,FALSE))</f>
        <v/>
      </c>
      <c r="I132" s="31" t="str">
        <f t="shared" si="1"/>
        <v/>
      </c>
    </row>
    <row r="133" spans="3:9" ht="30" customHeight="1">
      <c r="C133" s="108"/>
      <c r="D133" s="58"/>
      <c r="E133" s="110"/>
      <c r="F133" s="56"/>
      <c r="G133" s="58"/>
      <c r="H133" s="31" t="str">
        <f>IF(C133="","",VLOOKUP(C133,'5W'!$C$6:$M$505,6,FALSE))</f>
        <v/>
      </c>
      <c r="I133" s="31" t="str">
        <f t="shared" si="1"/>
        <v/>
      </c>
    </row>
    <row r="134" spans="3:9" ht="30" customHeight="1">
      <c r="C134" s="108"/>
      <c r="D134" s="58"/>
      <c r="E134" s="110"/>
      <c r="F134" s="56"/>
      <c r="G134" s="58"/>
      <c r="H134" s="31" t="str">
        <f>IF(C134="","",VLOOKUP(C134,'5W'!$C$6:$M$505,6,FALSE))</f>
        <v/>
      </c>
      <c r="I134" s="31" t="str">
        <f t="shared" si="1"/>
        <v/>
      </c>
    </row>
    <row r="135" spans="3:9" ht="30" customHeight="1">
      <c r="C135" s="108"/>
      <c r="D135" s="58"/>
      <c r="E135" s="110"/>
      <c r="F135" s="56"/>
      <c r="G135" s="58"/>
      <c r="H135" s="31" t="str">
        <f>IF(C135="","",VLOOKUP(C135,'5W'!$C$6:$M$505,6,FALSE))</f>
        <v/>
      </c>
      <c r="I135" s="31" t="str">
        <f t="shared" si="1"/>
        <v/>
      </c>
    </row>
    <row r="136" spans="3:9" ht="30" customHeight="1">
      <c r="C136" s="108"/>
      <c r="D136" s="58"/>
      <c r="E136" s="110"/>
      <c r="F136" s="56"/>
      <c r="G136" s="58"/>
      <c r="H136" s="31" t="str">
        <f>IF(C136="","",VLOOKUP(C136,'5W'!$C$6:$M$505,6,FALSE))</f>
        <v/>
      </c>
      <c r="I136" s="31" t="str">
        <f t="shared" ref="I136:I199" si="2">IF(C136="","",MONTH(F136))</f>
        <v/>
      </c>
    </row>
    <row r="137" spans="3:9" ht="30" customHeight="1">
      <c r="C137" s="108"/>
      <c r="D137" s="58"/>
      <c r="E137" s="110"/>
      <c r="F137" s="56"/>
      <c r="G137" s="58"/>
      <c r="H137" s="31" t="str">
        <f>IF(C137="","",VLOOKUP(C137,'5W'!$C$6:$M$505,6,FALSE))</f>
        <v/>
      </c>
      <c r="I137" s="31" t="str">
        <f t="shared" si="2"/>
        <v/>
      </c>
    </row>
    <row r="138" spans="3:9" ht="30" customHeight="1">
      <c r="C138" s="108"/>
      <c r="D138" s="58"/>
      <c r="E138" s="110"/>
      <c r="F138" s="56"/>
      <c r="G138" s="58"/>
      <c r="H138" s="31" t="str">
        <f>IF(C138="","",VLOOKUP(C138,'5W'!$C$6:$M$505,6,FALSE))</f>
        <v/>
      </c>
      <c r="I138" s="31" t="str">
        <f t="shared" si="2"/>
        <v/>
      </c>
    </row>
    <row r="139" spans="3:9" ht="30" customHeight="1">
      <c r="C139" s="108"/>
      <c r="D139" s="58"/>
      <c r="E139" s="110"/>
      <c r="F139" s="56"/>
      <c r="G139" s="58"/>
      <c r="H139" s="31" t="str">
        <f>IF(C139="","",VLOOKUP(C139,'5W'!$C$6:$M$505,6,FALSE))</f>
        <v/>
      </c>
      <c r="I139" s="31" t="str">
        <f t="shared" si="2"/>
        <v/>
      </c>
    </row>
    <row r="140" spans="3:9" ht="30" customHeight="1">
      <c r="C140" s="108"/>
      <c r="D140" s="58"/>
      <c r="E140" s="110"/>
      <c r="F140" s="56"/>
      <c r="G140" s="58"/>
      <c r="H140" s="31" t="str">
        <f>IF(C140="","",VLOOKUP(C140,'5W'!$C$6:$M$505,6,FALSE))</f>
        <v/>
      </c>
      <c r="I140" s="31" t="str">
        <f t="shared" si="2"/>
        <v/>
      </c>
    </row>
    <row r="141" spans="3:9" ht="30" customHeight="1">
      <c r="C141" s="108"/>
      <c r="D141" s="58"/>
      <c r="E141" s="110"/>
      <c r="F141" s="56"/>
      <c r="G141" s="58"/>
      <c r="H141" s="31" t="str">
        <f>IF(C141="","",VLOOKUP(C141,'5W'!$C$6:$M$505,6,FALSE))</f>
        <v/>
      </c>
      <c r="I141" s="31" t="str">
        <f t="shared" si="2"/>
        <v/>
      </c>
    </row>
    <row r="142" spans="3:9" ht="30" customHeight="1">
      <c r="C142" s="108"/>
      <c r="D142" s="58"/>
      <c r="E142" s="110"/>
      <c r="F142" s="56"/>
      <c r="G142" s="58"/>
      <c r="H142" s="31" t="str">
        <f>IF(C142="","",VLOOKUP(C142,'5W'!$C$6:$M$505,6,FALSE))</f>
        <v/>
      </c>
      <c r="I142" s="31" t="str">
        <f t="shared" si="2"/>
        <v/>
      </c>
    </row>
    <row r="143" spans="3:9" ht="30" customHeight="1">
      <c r="C143" s="108"/>
      <c r="D143" s="58"/>
      <c r="E143" s="110"/>
      <c r="F143" s="56"/>
      <c r="G143" s="58"/>
      <c r="H143" s="31" t="str">
        <f>IF(C143="","",VLOOKUP(C143,'5W'!$C$6:$M$505,6,FALSE))</f>
        <v/>
      </c>
      <c r="I143" s="31" t="str">
        <f t="shared" si="2"/>
        <v/>
      </c>
    </row>
    <row r="144" spans="3:9" ht="30" customHeight="1">
      <c r="C144" s="108"/>
      <c r="D144" s="58"/>
      <c r="E144" s="110"/>
      <c r="F144" s="56"/>
      <c r="G144" s="58"/>
      <c r="H144" s="31" t="str">
        <f>IF(C144="","",VLOOKUP(C144,'5W'!$C$6:$M$505,6,FALSE))</f>
        <v/>
      </c>
      <c r="I144" s="31" t="str">
        <f t="shared" si="2"/>
        <v/>
      </c>
    </row>
    <row r="145" spans="3:9" ht="30" customHeight="1">
      <c r="C145" s="108"/>
      <c r="D145" s="58"/>
      <c r="E145" s="110"/>
      <c r="F145" s="56"/>
      <c r="G145" s="58"/>
      <c r="H145" s="31" t="str">
        <f>IF(C145="","",VLOOKUP(C145,'5W'!$C$6:$M$505,6,FALSE))</f>
        <v/>
      </c>
      <c r="I145" s="31" t="str">
        <f t="shared" si="2"/>
        <v/>
      </c>
    </row>
    <row r="146" spans="3:9" ht="30" customHeight="1">
      <c r="C146" s="108"/>
      <c r="D146" s="58"/>
      <c r="E146" s="110"/>
      <c r="F146" s="56"/>
      <c r="G146" s="58"/>
      <c r="H146" s="31" t="str">
        <f>IF(C146="","",VLOOKUP(C146,'5W'!$C$6:$M$505,6,FALSE))</f>
        <v/>
      </c>
      <c r="I146" s="31" t="str">
        <f t="shared" si="2"/>
        <v/>
      </c>
    </row>
    <row r="147" spans="3:9" ht="30" customHeight="1">
      <c r="C147" s="108"/>
      <c r="D147" s="58"/>
      <c r="E147" s="110"/>
      <c r="F147" s="56"/>
      <c r="G147" s="58"/>
      <c r="H147" s="31" t="str">
        <f>IF(C147="","",VLOOKUP(C147,'5W'!$C$6:$M$505,6,FALSE))</f>
        <v/>
      </c>
      <c r="I147" s="31" t="str">
        <f t="shared" si="2"/>
        <v/>
      </c>
    </row>
    <row r="148" spans="3:9" ht="30" customHeight="1">
      <c r="C148" s="108"/>
      <c r="D148" s="58"/>
      <c r="E148" s="110"/>
      <c r="F148" s="56"/>
      <c r="G148" s="58"/>
      <c r="H148" s="31" t="str">
        <f>IF(C148="","",VLOOKUP(C148,'5W'!$C$6:$M$505,6,FALSE))</f>
        <v/>
      </c>
      <c r="I148" s="31" t="str">
        <f t="shared" si="2"/>
        <v/>
      </c>
    </row>
    <row r="149" spans="3:9" ht="30" customHeight="1">
      <c r="C149" s="108"/>
      <c r="D149" s="58"/>
      <c r="E149" s="110"/>
      <c r="F149" s="56"/>
      <c r="G149" s="58"/>
      <c r="H149" s="31" t="str">
        <f>IF(C149="","",VLOOKUP(C149,'5W'!$C$6:$M$505,6,FALSE))</f>
        <v/>
      </c>
      <c r="I149" s="31" t="str">
        <f t="shared" si="2"/>
        <v/>
      </c>
    </row>
    <row r="150" spans="3:9" ht="30" customHeight="1">
      <c r="C150" s="108"/>
      <c r="D150" s="58"/>
      <c r="E150" s="110"/>
      <c r="F150" s="56"/>
      <c r="G150" s="58"/>
      <c r="H150" s="31" t="str">
        <f>IF(C150="","",VLOOKUP(C150,'5W'!$C$6:$M$505,6,FALSE))</f>
        <v/>
      </c>
      <c r="I150" s="31" t="str">
        <f t="shared" si="2"/>
        <v/>
      </c>
    </row>
    <row r="151" spans="3:9" ht="30" customHeight="1">
      <c r="C151" s="108"/>
      <c r="D151" s="58"/>
      <c r="E151" s="110"/>
      <c r="F151" s="56"/>
      <c r="G151" s="58"/>
      <c r="H151" s="31" t="str">
        <f>IF(C151="","",VLOOKUP(C151,'5W'!$C$6:$M$505,6,FALSE))</f>
        <v/>
      </c>
      <c r="I151" s="31" t="str">
        <f t="shared" si="2"/>
        <v/>
      </c>
    </row>
    <row r="152" spans="3:9" ht="30" customHeight="1">
      <c r="C152" s="108"/>
      <c r="D152" s="58"/>
      <c r="E152" s="110"/>
      <c r="F152" s="56"/>
      <c r="G152" s="58"/>
      <c r="H152" s="31" t="str">
        <f>IF(C152="","",VLOOKUP(C152,'5W'!$C$6:$M$505,6,FALSE))</f>
        <v/>
      </c>
      <c r="I152" s="31" t="str">
        <f t="shared" si="2"/>
        <v/>
      </c>
    </row>
    <row r="153" spans="3:9" ht="30" customHeight="1">
      <c r="C153" s="108"/>
      <c r="D153" s="58"/>
      <c r="E153" s="110"/>
      <c r="F153" s="56"/>
      <c r="G153" s="58"/>
      <c r="H153" s="31" t="str">
        <f>IF(C153="","",VLOOKUP(C153,'5W'!$C$6:$M$505,6,FALSE))</f>
        <v/>
      </c>
      <c r="I153" s="31" t="str">
        <f t="shared" si="2"/>
        <v/>
      </c>
    </row>
    <row r="154" spans="3:9" ht="30" customHeight="1">
      <c r="C154" s="108"/>
      <c r="D154" s="58"/>
      <c r="E154" s="110"/>
      <c r="F154" s="56"/>
      <c r="G154" s="58"/>
      <c r="H154" s="31" t="str">
        <f>IF(C154="","",VLOOKUP(C154,'5W'!$C$6:$M$505,6,FALSE))</f>
        <v/>
      </c>
      <c r="I154" s="31" t="str">
        <f t="shared" si="2"/>
        <v/>
      </c>
    </row>
    <row r="155" spans="3:9" ht="30" customHeight="1">
      <c r="C155" s="108"/>
      <c r="D155" s="58"/>
      <c r="E155" s="110"/>
      <c r="F155" s="56"/>
      <c r="G155" s="58"/>
      <c r="H155" s="31" t="str">
        <f>IF(C155="","",VLOOKUP(C155,'5W'!$C$6:$M$505,6,FALSE))</f>
        <v/>
      </c>
      <c r="I155" s="31" t="str">
        <f t="shared" si="2"/>
        <v/>
      </c>
    </row>
    <row r="156" spans="3:9" ht="30" customHeight="1">
      <c r="C156" s="108"/>
      <c r="D156" s="58"/>
      <c r="E156" s="110"/>
      <c r="F156" s="56"/>
      <c r="G156" s="58"/>
      <c r="H156" s="31" t="str">
        <f>IF(C156="","",VLOOKUP(C156,'5W'!$C$6:$M$505,6,FALSE))</f>
        <v/>
      </c>
      <c r="I156" s="31" t="str">
        <f t="shared" si="2"/>
        <v/>
      </c>
    </row>
    <row r="157" spans="3:9" ht="30" customHeight="1">
      <c r="C157" s="108"/>
      <c r="D157" s="58"/>
      <c r="E157" s="110"/>
      <c r="F157" s="56"/>
      <c r="G157" s="58"/>
      <c r="H157" s="31" t="str">
        <f>IF(C157="","",VLOOKUP(C157,'5W'!$C$6:$M$505,6,FALSE))</f>
        <v/>
      </c>
      <c r="I157" s="31" t="str">
        <f t="shared" si="2"/>
        <v/>
      </c>
    </row>
    <row r="158" spans="3:9" ht="30" customHeight="1">
      <c r="C158" s="108"/>
      <c r="D158" s="58"/>
      <c r="E158" s="110"/>
      <c r="F158" s="56"/>
      <c r="G158" s="58"/>
      <c r="H158" s="31" t="str">
        <f>IF(C158="","",VLOOKUP(C158,'5W'!$C$6:$M$505,6,FALSE))</f>
        <v/>
      </c>
      <c r="I158" s="31" t="str">
        <f t="shared" si="2"/>
        <v/>
      </c>
    </row>
    <row r="159" spans="3:9" ht="30" customHeight="1">
      <c r="C159" s="108"/>
      <c r="D159" s="58"/>
      <c r="E159" s="110"/>
      <c r="F159" s="56"/>
      <c r="G159" s="58"/>
      <c r="H159" s="31" t="str">
        <f>IF(C159="","",VLOOKUP(C159,'5W'!$C$6:$M$505,6,FALSE))</f>
        <v/>
      </c>
      <c r="I159" s="31" t="str">
        <f t="shared" si="2"/>
        <v/>
      </c>
    </row>
    <row r="160" spans="3:9" ht="30" customHeight="1">
      <c r="C160" s="108"/>
      <c r="D160" s="58"/>
      <c r="E160" s="110"/>
      <c r="F160" s="56"/>
      <c r="G160" s="58"/>
      <c r="H160" s="31" t="str">
        <f>IF(C160="","",VLOOKUP(C160,'5W'!$C$6:$M$505,6,FALSE))</f>
        <v/>
      </c>
      <c r="I160" s="31" t="str">
        <f t="shared" si="2"/>
        <v/>
      </c>
    </row>
    <row r="161" spans="3:9" ht="30" customHeight="1">
      <c r="C161" s="108"/>
      <c r="D161" s="58"/>
      <c r="E161" s="110"/>
      <c r="F161" s="56"/>
      <c r="G161" s="58"/>
      <c r="H161" s="31" t="str">
        <f>IF(C161="","",VLOOKUP(C161,'5W'!$C$6:$M$505,6,FALSE))</f>
        <v/>
      </c>
      <c r="I161" s="31" t="str">
        <f t="shared" si="2"/>
        <v/>
      </c>
    </row>
    <row r="162" spans="3:9" ht="30" customHeight="1">
      <c r="C162" s="108"/>
      <c r="D162" s="58"/>
      <c r="E162" s="110"/>
      <c r="F162" s="56"/>
      <c r="G162" s="58"/>
      <c r="H162" s="31" t="str">
        <f>IF(C162="","",VLOOKUP(C162,'5W'!$C$6:$M$505,6,FALSE))</f>
        <v/>
      </c>
      <c r="I162" s="31" t="str">
        <f t="shared" si="2"/>
        <v/>
      </c>
    </row>
    <row r="163" spans="3:9" ht="30" customHeight="1">
      <c r="C163" s="108"/>
      <c r="D163" s="58"/>
      <c r="E163" s="110"/>
      <c r="F163" s="56"/>
      <c r="G163" s="58"/>
      <c r="H163" s="31" t="str">
        <f>IF(C163="","",VLOOKUP(C163,'5W'!$C$6:$M$505,6,FALSE))</f>
        <v/>
      </c>
      <c r="I163" s="31" t="str">
        <f t="shared" si="2"/>
        <v/>
      </c>
    </row>
    <row r="164" spans="3:9" ht="30" customHeight="1">
      <c r="C164" s="108"/>
      <c r="D164" s="58"/>
      <c r="E164" s="110"/>
      <c r="F164" s="56"/>
      <c r="G164" s="58"/>
      <c r="H164" s="31" t="str">
        <f>IF(C164="","",VLOOKUP(C164,'5W'!$C$6:$M$505,6,FALSE))</f>
        <v/>
      </c>
      <c r="I164" s="31" t="str">
        <f t="shared" si="2"/>
        <v/>
      </c>
    </row>
    <row r="165" spans="3:9" ht="30" customHeight="1">
      <c r="C165" s="108"/>
      <c r="D165" s="58"/>
      <c r="E165" s="110"/>
      <c r="F165" s="56"/>
      <c r="G165" s="58"/>
      <c r="H165" s="31" t="str">
        <f>IF(C165="","",VLOOKUP(C165,'5W'!$C$6:$M$505,6,FALSE))</f>
        <v/>
      </c>
      <c r="I165" s="31" t="str">
        <f t="shared" si="2"/>
        <v/>
      </c>
    </row>
    <row r="166" spans="3:9" ht="30" customHeight="1">
      <c r="C166" s="108"/>
      <c r="D166" s="58"/>
      <c r="E166" s="110"/>
      <c r="F166" s="56"/>
      <c r="G166" s="58"/>
      <c r="H166" s="31" t="str">
        <f>IF(C166="","",VLOOKUP(C166,'5W'!$C$6:$M$505,6,FALSE))</f>
        <v/>
      </c>
      <c r="I166" s="31" t="str">
        <f t="shared" si="2"/>
        <v/>
      </c>
    </row>
    <row r="167" spans="3:9" ht="30" customHeight="1">
      <c r="C167" s="108"/>
      <c r="D167" s="58"/>
      <c r="E167" s="110"/>
      <c r="F167" s="56"/>
      <c r="G167" s="58"/>
      <c r="H167" s="31" t="str">
        <f>IF(C167="","",VLOOKUP(C167,'5W'!$C$6:$M$505,6,FALSE))</f>
        <v/>
      </c>
      <c r="I167" s="31" t="str">
        <f t="shared" si="2"/>
        <v/>
      </c>
    </row>
    <row r="168" spans="3:9" ht="30" customHeight="1">
      <c r="C168" s="108"/>
      <c r="D168" s="58"/>
      <c r="E168" s="110"/>
      <c r="F168" s="56"/>
      <c r="G168" s="58"/>
      <c r="H168" s="31" t="str">
        <f>IF(C168="","",VLOOKUP(C168,'5W'!$C$6:$M$505,6,FALSE))</f>
        <v/>
      </c>
      <c r="I168" s="31" t="str">
        <f t="shared" si="2"/>
        <v/>
      </c>
    </row>
    <row r="169" spans="3:9" ht="30" customHeight="1">
      <c r="C169" s="108"/>
      <c r="D169" s="58"/>
      <c r="E169" s="110"/>
      <c r="F169" s="56"/>
      <c r="G169" s="58"/>
      <c r="H169" s="31" t="str">
        <f>IF(C169="","",VLOOKUP(C169,'5W'!$C$6:$M$505,6,FALSE))</f>
        <v/>
      </c>
      <c r="I169" s="31" t="str">
        <f t="shared" si="2"/>
        <v/>
      </c>
    </row>
    <row r="170" spans="3:9" ht="30" customHeight="1">
      <c r="C170" s="108"/>
      <c r="D170" s="58"/>
      <c r="E170" s="110"/>
      <c r="F170" s="56"/>
      <c r="G170" s="58"/>
      <c r="H170" s="31" t="str">
        <f>IF(C170="","",VLOOKUP(C170,'5W'!$C$6:$M$505,6,FALSE))</f>
        <v/>
      </c>
      <c r="I170" s="31" t="str">
        <f t="shared" si="2"/>
        <v/>
      </c>
    </row>
    <row r="171" spans="3:9" ht="30" customHeight="1">
      <c r="C171" s="108"/>
      <c r="D171" s="58"/>
      <c r="E171" s="110"/>
      <c r="F171" s="56"/>
      <c r="G171" s="58"/>
      <c r="H171" s="31" t="str">
        <f>IF(C171="","",VLOOKUP(C171,'5W'!$C$6:$M$505,6,FALSE))</f>
        <v/>
      </c>
      <c r="I171" s="31" t="str">
        <f t="shared" si="2"/>
        <v/>
      </c>
    </row>
    <row r="172" spans="3:9" ht="30" customHeight="1">
      <c r="C172" s="108"/>
      <c r="D172" s="58"/>
      <c r="E172" s="110"/>
      <c r="F172" s="56"/>
      <c r="G172" s="58"/>
      <c r="H172" s="31" t="str">
        <f>IF(C172="","",VLOOKUP(C172,'5W'!$C$6:$M$505,6,FALSE))</f>
        <v/>
      </c>
      <c r="I172" s="31" t="str">
        <f t="shared" si="2"/>
        <v/>
      </c>
    </row>
    <row r="173" spans="3:9" ht="30" customHeight="1">
      <c r="C173" s="108"/>
      <c r="D173" s="58"/>
      <c r="E173" s="110"/>
      <c r="F173" s="56"/>
      <c r="G173" s="58"/>
      <c r="H173" s="31" t="str">
        <f>IF(C173="","",VLOOKUP(C173,'5W'!$C$6:$M$505,6,FALSE))</f>
        <v/>
      </c>
      <c r="I173" s="31" t="str">
        <f t="shared" si="2"/>
        <v/>
      </c>
    </row>
    <row r="174" spans="3:9" ht="30" customHeight="1">
      <c r="C174" s="108"/>
      <c r="D174" s="58"/>
      <c r="E174" s="110"/>
      <c r="F174" s="56"/>
      <c r="G174" s="58"/>
      <c r="H174" s="31" t="str">
        <f>IF(C174="","",VLOOKUP(C174,'5W'!$C$6:$M$505,6,FALSE))</f>
        <v/>
      </c>
      <c r="I174" s="31" t="str">
        <f t="shared" si="2"/>
        <v/>
      </c>
    </row>
    <row r="175" spans="3:9" ht="30" customHeight="1">
      <c r="C175" s="108"/>
      <c r="D175" s="58"/>
      <c r="E175" s="110"/>
      <c r="F175" s="56"/>
      <c r="G175" s="58"/>
      <c r="H175" s="31" t="str">
        <f>IF(C175="","",VLOOKUP(C175,'5W'!$C$6:$M$505,6,FALSE))</f>
        <v/>
      </c>
      <c r="I175" s="31" t="str">
        <f t="shared" si="2"/>
        <v/>
      </c>
    </row>
    <row r="176" spans="3:9" ht="30" customHeight="1">
      <c r="C176" s="108"/>
      <c r="D176" s="58"/>
      <c r="E176" s="110"/>
      <c r="F176" s="56"/>
      <c r="G176" s="58"/>
      <c r="H176" s="31" t="str">
        <f>IF(C176="","",VLOOKUP(C176,'5W'!$C$6:$M$505,6,FALSE))</f>
        <v/>
      </c>
      <c r="I176" s="31" t="str">
        <f t="shared" si="2"/>
        <v/>
      </c>
    </row>
    <row r="177" spans="3:9" ht="30" customHeight="1">
      <c r="C177" s="108"/>
      <c r="D177" s="58"/>
      <c r="E177" s="110"/>
      <c r="F177" s="56"/>
      <c r="G177" s="58"/>
      <c r="H177" s="31" t="str">
        <f>IF(C177="","",VLOOKUP(C177,'5W'!$C$6:$M$505,6,FALSE))</f>
        <v/>
      </c>
      <c r="I177" s="31" t="str">
        <f t="shared" si="2"/>
        <v/>
      </c>
    </row>
    <row r="178" spans="3:9" ht="30" customHeight="1">
      <c r="C178" s="108"/>
      <c r="D178" s="58"/>
      <c r="E178" s="110"/>
      <c r="F178" s="56"/>
      <c r="G178" s="58"/>
      <c r="H178" s="31" t="str">
        <f>IF(C178="","",VLOOKUP(C178,'5W'!$C$6:$M$505,6,FALSE))</f>
        <v/>
      </c>
      <c r="I178" s="31" t="str">
        <f t="shared" si="2"/>
        <v/>
      </c>
    </row>
    <row r="179" spans="3:9" ht="30" customHeight="1">
      <c r="C179" s="108"/>
      <c r="D179" s="58"/>
      <c r="E179" s="110"/>
      <c r="F179" s="56"/>
      <c r="G179" s="58"/>
      <c r="H179" s="31" t="str">
        <f>IF(C179="","",VLOOKUP(C179,'5W'!$C$6:$M$505,6,FALSE))</f>
        <v/>
      </c>
      <c r="I179" s="31" t="str">
        <f t="shared" si="2"/>
        <v/>
      </c>
    </row>
    <row r="180" spans="3:9" ht="30" customHeight="1">
      <c r="C180" s="108"/>
      <c r="D180" s="58"/>
      <c r="E180" s="110"/>
      <c r="F180" s="56"/>
      <c r="G180" s="58"/>
      <c r="H180" s="31" t="str">
        <f>IF(C180="","",VLOOKUP(C180,'5W'!$C$6:$M$505,6,FALSE))</f>
        <v/>
      </c>
      <c r="I180" s="31" t="str">
        <f t="shared" si="2"/>
        <v/>
      </c>
    </row>
    <row r="181" spans="3:9" ht="30" customHeight="1">
      <c r="C181" s="108"/>
      <c r="D181" s="58"/>
      <c r="E181" s="110"/>
      <c r="F181" s="56"/>
      <c r="G181" s="58"/>
      <c r="H181" s="31" t="str">
        <f>IF(C181="","",VLOOKUP(C181,'5W'!$C$6:$M$505,6,FALSE))</f>
        <v/>
      </c>
      <c r="I181" s="31" t="str">
        <f t="shared" si="2"/>
        <v/>
      </c>
    </row>
    <row r="182" spans="3:9" ht="30" customHeight="1">
      <c r="C182" s="108"/>
      <c r="D182" s="58"/>
      <c r="E182" s="110"/>
      <c r="F182" s="56"/>
      <c r="G182" s="58"/>
      <c r="H182" s="31" t="str">
        <f>IF(C182="","",VLOOKUP(C182,'5W'!$C$6:$M$505,6,FALSE))</f>
        <v/>
      </c>
      <c r="I182" s="31" t="str">
        <f t="shared" si="2"/>
        <v/>
      </c>
    </row>
    <row r="183" spans="3:9" ht="30" customHeight="1">
      <c r="C183" s="108"/>
      <c r="D183" s="58"/>
      <c r="E183" s="110"/>
      <c r="F183" s="56"/>
      <c r="G183" s="58"/>
      <c r="H183" s="31" t="str">
        <f>IF(C183="","",VLOOKUP(C183,'5W'!$C$6:$M$505,6,FALSE))</f>
        <v/>
      </c>
      <c r="I183" s="31" t="str">
        <f t="shared" si="2"/>
        <v/>
      </c>
    </row>
    <row r="184" spans="3:9" ht="30" customHeight="1">
      <c r="C184" s="108"/>
      <c r="D184" s="58"/>
      <c r="E184" s="110"/>
      <c r="F184" s="56"/>
      <c r="G184" s="58"/>
      <c r="H184" s="31" t="str">
        <f>IF(C184="","",VLOOKUP(C184,'5W'!$C$6:$M$505,6,FALSE))</f>
        <v/>
      </c>
      <c r="I184" s="31" t="str">
        <f t="shared" si="2"/>
        <v/>
      </c>
    </row>
    <row r="185" spans="3:9" ht="30" customHeight="1">
      <c r="C185" s="108"/>
      <c r="D185" s="58"/>
      <c r="E185" s="110"/>
      <c r="F185" s="56"/>
      <c r="G185" s="58"/>
      <c r="H185" s="31" t="str">
        <f>IF(C185="","",VLOOKUP(C185,'5W'!$C$6:$M$505,6,FALSE))</f>
        <v/>
      </c>
      <c r="I185" s="31" t="str">
        <f t="shared" si="2"/>
        <v/>
      </c>
    </row>
    <row r="186" spans="3:9" ht="30" customHeight="1">
      <c r="C186" s="108"/>
      <c r="D186" s="58"/>
      <c r="E186" s="110"/>
      <c r="F186" s="56"/>
      <c r="G186" s="58"/>
      <c r="H186" s="31" t="str">
        <f>IF(C186="","",VLOOKUP(C186,'5W'!$C$6:$M$505,6,FALSE))</f>
        <v/>
      </c>
      <c r="I186" s="31" t="str">
        <f t="shared" si="2"/>
        <v/>
      </c>
    </row>
    <row r="187" spans="3:9" ht="30" customHeight="1">
      <c r="C187" s="108"/>
      <c r="D187" s="58"/>
      <c r="E187" s="110"/>
      <c r="F187" s="56"/>
      <c r="G187" s="58"/>
      <c r="H187" s="31" t="str">
        <f>IF(C187="","",VLOOKUP(C187,'5W'!$C$6:$M$505,6,FALSE))</f>
        <v/>
      </c>
      <c r="I187" s="31" t="str">
        <f t="shared" si="2"/>
        <v/>
      </c>
    </row>
    <row r="188" spans="3:9" ht="30" customHeight="1">
      <c r="C188" s="108"/>
      <c r="D188" s="58"/>
      <c r="E188" s="110"/>
      <c r="F188" s="56"/>
      <c r="G188" s="58"/>
      <c r="H188" s="31" t="str">
        <f>IF(C188="","",VLOOKUP(C188,'5W'!$C$6:$M$505,6,FALSE))</f>
        <v/>
      </c>
      <c r="I188" s="31" t="str">
        <f t="shared" si="2"/>
        <v/>
      </c>
    </row>
    <row r="189" spans="3:9" ht="30" customHeight="1">
      <c r="C189" s="108"/>
      <c r="D189" s="58"/>
      <c r="E189" s="110"/>
      <c r="F189" s="56"/>
      <c r="G189" s="58"/>
      <c r="H189" s="31" t="str">
        <f>IF(C189="","",VLOOKUP(C189,'5W'!$C$6:$M$505,6,FALSE))</f>
        <v/>
      </c>
      <c r="I189" s="31" t="str">
        <f t="shared" si="2"/>
        <v/>
      </c>
    </row>
    <row r="190" spans="3:9" ht="30" customHeight="1">
      <c r="C190" s="108"/>
      <c r="D190" s="58"/>
      <c r="E190" s="110"/>
      <c r="F190" s="56"/>
      <c r="G190" s="58"/>
      <c r="H190" s="31" t="str">
        <f>IF(C190="","",VLOOKUP(C190,'5W'!$C$6:$M$505,6,FALSE))</f>
        <v/>
      </c>
      <c r="I190" s="31" t="str">
        <f t="shared" si="2"/>
        <v/>
      </c>
    </row>
    <row r="191" spans="3:9" ht="30" customHeight="1">
      <c r="C191" s="108"/>
      <c r="D191" s="58"/>
      <c r="E191" s="110"/>
      <c r="F191" s="56"/>
      <c r="G191" s="58"/>
      <c r="H191" s="31" t="str">
        <f>IF(C191="","",VLOOKUP(C191,'5W'!$C$6:$M$505,6,FALSE))</f>
        <v/>
      </c>
      <c r="I191" s="31" t="str">
        <f t="shared" si="2"/>
        <v/>
      </c>
    </row>
    <row r="192" spans="3:9" ht="30" customHeight="1">
      <c r="C192" s="108"/>
      <c r="D192" s="58"/>
      <c r="E192" s="110"/>
      <c r="F192" s="56"/>
      <c r="G192" s="58"/>
      <c r="H192" s="31" t="str">
        <f>IF(C192="","",VLOOKUP(C192,'5W'!$C$6:$M$505,6,FALSE))</f>
        <v/>
      </c>
      <c r="I192" s="31" t="str">
        <f t="shared" si="2"/>
        <v/>
      </c>
    </row>
    <row r="193" spans="3:9" ht="30" customHeight="1">
      <c r="C193" s="108"/>
      <c r="D193" s="58"/>
      <c r="E193" s="110"/>
      <c r="F193" s="56"/>
      <c r="G193" s="58"/>
      <c r="H193" s="31" t="str">
        <f>IF(C193="","",VLOOKUP(C193,'5W'!$C$6:$M$505,6,FALSE))</f>
        <v/>
      </c>
      <c r="I193" s="31" t="str">
        <f t="shared" si="2"/>
        <v/>
      </c>
    </row>
    <row r="194" spans="3:9" ht="30" customHeight="1">
      <c r="C194" s="108"/>
      <c r="D194" s="58"/>
      <c r="E194" s="110"/>
      <c r="F194" s="56"/>
      <c r="G194" s="58"/>
      <c r="H194" s="31" t="str">
        <f>IF(C194="","",VLOOKUP(C194,'5W'!$C$6:$M$505,6,FALSE))</f>
        <v/>
      </c>
      <c r="I194" s="31" t="str">
        <f t="shared" si="2"/>
        <v/>
      </c>
    </row>
    <row r="195" spans="3:9" ht="30" customHeight="1">
      <c r="C195" s="108"/>
      <c r="D195" s="58"/>
      <c r="E195" s="110"/>
      <c r="F195" s="56"/>
      <c r="G195" s="58"/>
      <c r="H195" s="31" t="str">
        <f>IF(C195="","",VLOOKUP(C195,'5W'!$C$6:$M$505,6,FALSE))</f>
        <v/>
      </c>
      <c r="I195" s="31" t="str">
        <f t="shared" si="2"/>
        <v/>
      </c>
    </row>
    <row r="196" spans="3:9" ht="30" customHeight="1">
      <c r="C196" s="108"/>
      <c r="D196" s="58"/>
      <c r="E196" s="110"/>
      <c r="F196" s="56"/>
      <c r="G196" s="58"/>
      <c r="H196" s="31" t="str">
        <f>IF(C196="","",VLOOKUP(C196,'5W'!$C$6:$M$505,6,FALSE))</f>
        <v/>
      </c>
      <c r="I196" s="31" t="str">
        <f t="shared" si="2"/>
        <v/>
      </c>
    </row>
    <row r="197" spans="3:9" ht="30" customHeight="1">
      <c r="C197" s="108"/>
      <c r="D197" s="58"/>
      <c r="E197" s="110"/>
      <c r="F197" s="56"/>
      <c r="G197" s="58"/>
      <c r="H197" s="31" t="str">
        <f>IF(C197="","",VLOOKUP(C197,'5W'!$C$6:$M$505,6,FALSE))</f>
        <v/>
      </c>
      <c r="I197" s="31" t="str">
        <f t="shared" si="2"/>
        <v/>
      </c>
    </row>
    <row r="198" spans="3:9" ht="30" customHeight="1">
      <c r="C198" s="108"/>
      <c r="D198" s="58"/>
      <c r="E198" s="110"/>
      <c r="F198" s="56"/>
      <c r="G198" s="58"/>
      <c r="H198" s="31" t="str">
        <f>IF(C198="","",VLOOKUP(C198,'5W'!$C$6:$M$505,6,FALSE))</f>
        <v/>
      </c>
      <c r="I198" s="31" t="str">
        <f t="shared" si="2"/>
        <v/>
      </c>
    </row>
    <row r="199" spans="3:9" ht="30" customHeight="1">
      <c r="C199" s="108"/>
      <c r="D199" s="58"/>
      <c r="E199" s="110"/>
      <c r="F199" s="56"/>
      <c r="G199" s="58"/>
      <c r="H199" s="31" t="str">
        <f>IF(C199="","",VLOOKUP(C199,'5W'!$C$6:$M$505,6,FALSE))</f>
        <v/>
      </c>
      <c r="I199" s="31" t="str">
        <f t="shared" si="2"/>
        <v/>
      </c>
    </row>
    <row r="200" spans="3:9" ht="30" customHeight="1">
      <c r="C200" s="108"/>
      <c r="D200" s="58"/>
      <c r="E200" s="110"/>
      <c r="F200" s="56"/>
      <c r="G200" s="58"/>
      <c r="H200" s="31" t="str">
        <f>IF(C200="","",VLOOKUP(C200,'5W'!$C$6:$M$505,6,FALSE))</f>
        <v/>
      </c>
      <c r="I200" s="31" t="str">
        <f t="shared" ref="I200:I263" si="3">IF(C200="","",MONTH(F200))</f>
        <v/>
      </c>
    </row>
    <row r="201" spans="3:9" ht="30" customHeight="1">
      <c r="C201" s="108"/>
      <c r="D201" s="58"/>
      <c r="E201" s="110"/>
      <c r="F201" s="56"/>
      <c r="G201" s="58"/>
      <c r="H201" s="31" t="str">
        <f>IF(C201="","",VLOOKUP(C201,'5W'!$C$6:$M$505,6,FALSE))</f>
        <v/>
      </c>
      <c r="I201" s="31" t="str">
        <f t="shared" si="3"/>
        <v/>
      </c>
    </row>
    <row r="202" spans="3:9" ht="30" customHeight="1">
      <c r="C202" s="108"/>
      <c r="D202" s="58"/>
      <c r="E202" s="110"/>
      <c r="F202" s="56"/>
      <c r="G202" s="58"/>
      <c r="H202" s="31" t="str">
        <f>IF(C202="","",VLOOKUP(C202,'5W'!$C$6:$M$505,6,FALSE))</f>
        <v/>
      </c>
      <c r="I202" s="31" t="str">
        <f t="shared" si="3"/>
        <v/>
      </c>
    </row>
    <row r="203" spans="3:9" ht="30" customHeight="1">
      <c r="C203" s="108"/>
      <c r="D203" s="58"/>
      <c r="E203" s="110"/>
      <c r="F203" s="56"/>
      <c r="G203" s="58"/>
      <c r="H203" s="31" t="str">
        <f>IF(C203="","",VLOOKUP(C203,'5W'!$C$6:$M$505,6,FALSE))</f>
        <v/>
      </c>
      <c r="I203" s="31" t="str">
        <f t="shared" si="3"/>
        <v/>
      </c>
    </row>
    <row r="204" spans="3:9" ht="30" customHeight="1">
      <c r="C204" s="108"/>
      <c r="D204" s="58"/>
      <c r="E204" s="110"/>
      <c r="F204" s="56"/>
      <c r="G204" s="58"/>
      <c r="H204" s="31" t="str">
        <f>IF(C204="","",VLOOKUP(C204,'5W'!$C$6:$M$505,6,FALSE))</f>
        <v/>
      </c>
      <c r="I204" s="31" t="str">
        <f t="shared" si="3"/>
        <v/>
      </c>
    </row>
    <row r="205" spans="3:9" ht="30" customHeight="1">
      <c r="C205" s="108"/>
      <c r="D205" s="58"/>
      <c r="E205" s="110"/>
      <c r="F205" s="56"/>
      <c r="G205" s="58"/>
      <c r="H205" s="31" t="str">
        <f>IF(C205="","",VLOOKUP(C205,'5W'!$C$6:$M$505,6,FALSE))</f>
        <v/>
      </c>
      <c r="I205" s="31" t="str">
        <f t="shared" si="3"/>
        <v/>
      </c>
    </row>
    <row r="206" spans="3:9" ht="30" customHeight="1">
      <c r="C206" s="108"/>
      <c r="D206" s="58"/>
      <c r="E206" s="110"/>
      <c r="F206" s="56"/>
      <c r="G206" s="58"/>
      <c r="H206" s="31" t="str">
        <f>IF(C206="","",VLOOKUP(C206,'5W'!$C$6:$M$505,6,FALSE))</f>
        <v/>
      </c>
      <c r="I206" s="31" t="str">
        <f t="shared" si="3"/>
        <v/>
      </c>
    </row>
    <row r="207" spans="3:9" ht="30" customHeight="1">
      <c r="C207" s="108"/>
      <c r="D207" s="58"/>
      <c r="E207" s="110"/>
      <c r="F207" s="56"/>
      <c r="G207" s="58"/>
      <c r="H207" s="31" t="str">
        <f>IF(C207="","",VLOOKUP(C207,'5W'!$C$6:$M$505,6,FALSE))</f>
        <v/>
      </c>
      <c r="I207" s="31" t="str">
        <f t="shared" si="3"/>
        <v/>
      </c>
    </row>
    <row r="208" spans="3:9" ht="30" customHeight="1">
      <c r="C208" s="108"/>
      <c r="D208" s="58"/>
      <c r="E208" s="110"/>
      <c r="F208" s="56"/>
      <c r="G208" s="58"/>
      <c r="H208" s="31" t="str">
        <f>IF(C208="","",VLOOKUP(C208,'5W'!$C$6:$M$505,6,FALSE))</f>
        <v/>
      </c>
      <c r="I208" s="31" t="str">
        <f t="shared" si="3"/>
        <v/>
      </c>
    </row>
    <row r="209" spans="3:9" ht="30" customHeight="1">
      <c r="C209" s="108"/>
      <c r="D209" s="58"/>
      <c r="E209" s="110"/>
      <c r="F209" s="56"/>
      <c r="G209" s="58"/>
      <c r="H209" s="31" t="str">
        <f>IF(C209="","",VLOOKUP(C209,'5W'!$C$6:$M$505,6,FALSE))</f>
        <v/>
      </c>
      <c r="I209" s="31" t="str">
        <f t="shared" si="3"/>
        <v/>
      </c>
    </row>
    <row r="210" spans="3:9" ht="30" customHeight="1">
      <c r="C210" s="108"/>
      <c r="D210" s="58"/>
      <c r="E210" s="110"/>
      <c r="F210" s="56"/>
      <c r="G210" s="58"/>
      <c r="H210" s="31" t="str">
        <f>IF(C210="","",VLOOKUP(C210,'5W'!$C$6:$M$505,6,FALSE))</f>
        <v/>
      </c>
      <c r="I210" s="31" t="str">
        <f t="shared" si="3"/>
        <v/>
      </c>
    </row>
    <row r="211" spans="3:9" ht="30" customHeight="1">
      <c r="C211" s="108"/>
      <c r="D211" s="58"/>
      <c r="E211" s="110"/>
      <c r="F211" s="56"/>
      <c r="G211" s="58"/>
      <c r="H211" s="31" t="str">
        <f>IF(C211="","",VLOOKUP(C211,'5W'!$C$6:$M$505,6,FALSE))</f>
        <v/>
      </c>
      <c r="I211" s="31" t="str">
        <f t="shared" si="3"/>
        <v/>
      </c>
    </row>
    <row r="212" spans="3:9" ht="30" customHeight="1">
      <c r="C212" s="108"/>
      <c r="D212" s="58"/>
      <c r="E212" s="110"/>
      <c r="F212" s="56"/>
      <c r="G212" s="58"/>
      <c r="H212" s="31" t="str">
        <f>IF(C212="","",VLOOKUP(C212,'5W'!$C$6:$M$505,6,FALSE))</f>
        <v/>
      </c>
      <c r="I212" s="31" t="str">
        <f t="shared" si="3"/>
        <v/>
      </c>
    </row>
    <row r="213" spans="3:9" ht="30" customHeight="1">
      <c r="C213" s="108"/>
      <c r="D213" s="58"/>
      <c r="E213" s="110"/>
      <c r="F213" s="56"/>
      <c r="G213" s="58"/>
      <c r="H213" s="31" t="str">
        <f>IF(C213="","",VLOOKUP(C213,'5W'!$C$6:$M$505,6,FALSE))</f>
        <v/>
      </c>
      <c r="I213" s="31" t="str">
        <f t="shared" si="3"/>
        <v/>
      </c>
    </row>
    <row r="214" spans="3:9" ht="30" customHeight="1">
      <c r="C214" s="108"/>
      <c r="D214" s="58"/>
      <c r="E214" s="110"/>
      <c r="F214" s="56"/>
      <c r="G214" s="58"/>
      <c r="H214" s="31" t="str">
        <f>IF(C214="","",VLOOKUP(C214,'5W'!$C$6:$M$505,6,FALSE))</f>
        <v/>
      </c>
      <c r="I214" s="31" t="str">
        <f t="shared" si="3"/>
        <v/>
      </c>
    </row>
    <row r="215" spans="3:9" ht="30" customHeight="1">
      <c r="C215" s="108"/>
      <c r="D215" s="58"/>
      <c r="E215" s="110"/>
      <c r="F215" s="56"/>
      <c r="G215" s="58"/>
      <c r="H215" s="31" t="str">
        <f>IF(C215="","",VLOOKUP(C215,'5W'!$C$6:$M$505,6,FALSE))</f>
        <v/>
      </c>
      <c r="I215" s="31" t="str">
        <f t="shared" si="3"/>
        <v/>
      </c>
    </row>
    <row r="216" spans="3:9" ht="30" customHeight="1">
      <c r="C216" s="108"/>
      <c r="D216" s="58"/>
      <c r="E216" s="110"/>
      <c r="F216" s="56"/>
      <c r="G216" s="58"/>
      <c r="H216" s="31" t="str">
        <f>IF(C216="","",VLOOKUP(C216,'5W'!$C$6:$M$505,6,FALSE))</f>
        <v/>
      </c>
      <c r="I216" s="31" t="str">
        <f t="shared" si="3"/>
        <v/>
      </c>
    </row>
    <row r="217" spans="3:9" ht="30" customHeight="1">
      <c r="C217" s="108"/>
      <c r="D217" s="58"/>
      <c r="E217" s="110"/>
      <c r="F217" s="56"/>
      <c r="G217" s="58"/>
      <c r="H217" s="31" t="str">
        <f>IF(C217="","",VLOOKUP(C217,'5W'!$C$6:$M$505,6,FALSE))</f>
        <v/>
      </c>
      <c r="I217" s="31" t="str">
        <f t="shared" si="3"/>
        <v/>
      </c>
    </row>
    <row r="218" spans="3:9" ht="30" customHeight="1">
      <c r="C218" s="108"/>
      <c r="D218" s="58"/>
      <c r="E218" s="110"/>
      <c r="F218" s="56"/>
      <c r="G218" s="58"/>
      <c r="H218" s="31" t="str">
        <f>IF(C218="","",VLOOKUP(C218,'5W'!$C$6:$M$505,6,FALSE))</f>
        <v/>
      </c>
      <c r="I218" s="31" t="str">
        <f t="shared" si="3"/>
        <v/>
      </c>
    </row>
    <row r="219" spans="3:9" ht="30" customHeight="1">
      <c r="C219" s="108"/>
      <c r="D219" s="58"/>
      <c r="E219" s="110"/>
      <c r="F219" s="56"/>
      <c r="G219" s="58"/>
      <c r="H219" s="31" t="str">
        <f>IF(C219="","",VLOOKUP(C219,'5W'!$C$6:$M$505,6,FALSE))</f>
        <v/>
      </c>
      <c r="I219" s="31" t="str">
        <f t="shared" si="3"/>
        <v/>
      </c>
    </row>
    <row r="220" spans="3:9" ht="30" customHeight="1">
      <c r="C220" s="108"/>
      <c r="D220" s="58"/>
      <c r="E220" s="110"/>
      <c r="F220" s="56"/>
      <c r="G220" s="58"/>
      <c r="H220" s="31" t="str">
        <f>IF(C220="","",VLOOKUP(C220,'5W'!$C$6:$M$505,6,FALSE))</f>
        <v/>
      </c>
      <c r="I220" s="31" t="str">
        <f t="shared" si="3"/>
        <v/>
      </c>
    </row>
    <row r="221" spans="3:9" ht="30" customHeight="1">
      <c r="C221" s="108"/>
      <c r="D221" s="58"/>
      <c r="E221" s="110"/>
      <c r="F221" s="56"/>
      <c r="G221" s="58"/>
      <c r="H221" s="31" t="str">
        <f>IF(C221="","",VLOOKUP(C221,'5W'!$C$6:$M$505,6,FALSE))</f>
        <v/>
      </c>
      <c r="I221" s="31" t="str">
        <f t="shared" si="3"/>
        <v/>
      </c>
    </row>
    <row r="222" spans="3:9" ht="30" customHeight="1">
      <c r="C222" s="108"/>
      <c r="D222" s="58"/>
      <c r="E222" s="110"/>
      <c r="F222" s="56"/>
      <c r="G222" s="58"/>
      <c r="H222" s="31" t="str">
        <f>IF(C222="","",VLOOKUP(C222,'5W'!$C$6:$M$505,6,FALSE))</f>
        <v/>
      </c>
      <c r="I222" s="31" t="str">
        <f t="shared" si="3"/>
        <v/>
      </c>
    </row>
    <row r="223" spans="3:9" ht="30" customHeight="1">
      <c r="C223" s="108"/>
      <c r="D223" s="58"/>
      <c r="E223" s="110"/>
      <c r="F223" s="56"/>
      <c r="G223" s="58"/>
      <c r="H223" s="31" t="str">
        <f>IF(C223="","",VLOOKUP(C223,'5W'!$C$6:$M$505,6,FALSE))</f>
        <v/>
      </c>
      <c r="I223" s="31" t="str">
        <f t="shared" si="3"/>
        <v/>
      </c>
    </row>
    <row r="224" spans="3:9" ht="30" customHeight="1">
      <c r="C224" s="108"/>
      <c r="D224" s="58"/>
      <c r="E224" s="110"/>
      <c r="F224" s="56"/>
      <c r="G224" s="58"/>
      <c r="H224" s="31" t="str">
        <f>IF(C224="","",VLOOKUP(C224,'5W'!$C$6:$M$505,6,FALSE))</f>
        <v/>
      </c>
      <c r="I224" s="31" t="str">
        <f t="shared" si="3"/>
        <v/>
      </c>
    </row>
    <row r="225" spans="3:9" ht="30" customHeight="1">
      <c r="C225" s="108"/>
      <c r="D225" s="58"/>
      <c r="E225" s="110"/>
      <c r="F225" s="56"/>
      <c r="G225" s="58"/>
      <c r="H225" s="31" t="str">
        <f>IF(C225="","",VLOOKUP(C225,'5W'!$C$6:$M$505,6,FALSE))</f>
        <v/>
      </c>
      <c r="I225" s="31" t="str">
        <f t="shared" si="3"/>
        <v/>
      </c>
    </row>
    <row r="226" spans="3:9" ht="30" customHeight="1">
      <c r="C226" s="108"/>
      <c r="D226" s="58"/>
      <c r="E226" s="110"/>
      <c r="F226" s="56"/>
      <c r="G226" s="58"/>
      <c r="H226" s="31" t="str">
        <f>IF(C226="","",VLOOKUP(C226,'5W'!$C$6:$M$505,6,FALSE))</f>
        <v/>
      </c>
      <c r="I226" s="31" t="str">
        <f t="shared" si="3"/>
        <v/>
      </c>
    </row>
    <row r="227" spans="3:9" ht="30" customHeight="1">
      <c r="C227" s="108"/>
      <c r="D227" s="58"/>
      <c r="E227" s="110"/>
      <c r="F227" s="56"/>
      <c r="G227" s="58"/>
      <c r="H227" s="31" t="str">
        <f>IF(C227="","",VLOOKUP(C227,'5W'!$C$6:$M$505,6,FALSE))</f>
        <v/>
      </c>
      <c r="I227" s="31" t="str">
        <f t="shared" si="3"/>
        <v/>
      </c>
    </row>
    <row r="228" spans="3:9" ht="30" customHeight="1">
      <c r="C228" s="108"/>
      <c r="D228" s="58"/>
      <c r="E228" s="110"/>
      <c r="F228" s="56"/>
      <c r="G228" s="58"/>
      <c r="H228" s="31" t="str">
        <f>IF(C228="","",VLOOKUP(C228,'5W'!$C$6:$M$505,6,FALSE))</f>
        <v/>
      </c>
      <c r="I228" s="31" t="str">
        <f t="shared" si="3"/>
        <v/>
      </c>
    </row>
    <row r="229" spans="3:9" ht="30" customHeight="1">
      <c r="C229" s="108"/>
      <c r="D229" s="58"/>
      <c r="E229" s="110"/>
      <c r="F229" s="56"/>
      <c r="G229" s="58"/>
      <c r="H229" s="31" t="str">
        <f>IF(C229="","",VLOOKUP(C229,'5W'!$C$6:$M$505,6,FALSE))</f>
        <v/>
      </c>
      <c r="I229" s="31" t="str">
        <f t="shared" si="3"/>
        <v/>
      </c>
    </row>
    <row r="230" spans="3:9" ht="30" customHeight="1">
      <c r="C230" s="108"/>
      <c r="D230" s="58"/>
      <c r="E230" s="110"/>
      <c r="F230" s="56"/>
      <c r="G230" s="58"/>
      <c r="H230" s="31" t="str">
        <f>IF(C230="","",VLOOKUP(C230,'5W'!$C$6:$M$505,6,FALSE))</f>
        <v/>
      </c>
      <c r="I230" s="31" t="str">
        <f t="shared" si="3"/>
        <v/>
      </c>
    </row>
    <row r="231" spans="3:9" ht="30" customHeight="1">
      <c r="C231" s="108"/>
      <c r="D231" s="58"/>
      <c r="E231" s="110"/>
      <c r="F231" s="56"/>
      <c r="G231" s="58"/>
      <c r="H231" s="31" t="str">
        <f>IF(C231="","",VLOOKUP(C231,'5W'!$C$6:$M$505,6,FALSE))</f>
        <v/>
      </c>
      <c r="I231" s="31" t="str">
        <f t="shared" si="3"/>
        <v/>
      </c>
    </row>
    <row r="232" spans="3:9" ht="30" customHeight="1">
      <c r="C232" s="108"/>
      <c r="D232" s="58"/>
      <c r="E232" s="110"/>
      <c r="F232" s="56"/>
      <c r="G232" s="58"/>
      <c r="H232" s="31" t="str">
        <f>IF(C232="","",VLOOKUP(C232,'5W'!$C$6:$M$505,6,FALSE))</f>
        <v/>
      </c>
      <c r="I232" s="31" t="str">
        <f t="shared" si="3"/>
        <v/>
      </c>
    </row>
    <row r="233" spans="3:9" ht="30" customHeight="1">
      <c r="C233" s="108"/>
      <c r="D233" s="58"/>
      <c r="E233" s="110"/>
      <c r="F233" s="56"/>
      <c r="G233" s="58"/>
      <c r="H233" s="31" t="str">
        <f>IF(C233="","",VLOOKUP(C233,'5W'!$C$6:$M$505,6,FALSE))</f>
        <v/>
      </c>
      <c r="I233" s="31" t="str">
        <f t="shared" si="3"/>
        <v/>
      </c>
    </row>
    <row r="234" spans="3:9" ht="30" customHeight="1">
      <c r="C234" s="108"/>
      <c r="D234" s="58"/>
      <c r="E234" s="110"/>
      <c r="F234" s="56"/>
      <c r="G234" s="58"/>
      <c r="H234" s="31" t="str">
        <f>IF(C234="","",VLOOKUP(C234,'5W'!$C$6:$M$505,6,FALSE))</f>
        <v/>
      </c>
      <c r="I234" s="31" t="str">
        <f t="shared" si="3"/>
        <v/>
      </c>
    </row>
    <row r="235" spans="3:9" ht="30" customHeight="1">
      <c r="C235" s="108"/>
      <c r="D235" s="58"/>
      <c r="E235" s="110"/>
      <c r="F235" s="56"/>
      <c r="G235" s="58"/>
      <c r="H235" s="31" t="str">
        <f>IF(C235="","",VLOOKUP(C235,'5W'!$C$6:$M$505,6,FALSE))</f>
        <v/>
      </c>
      <c r="I235" s="31" t="str">
        <f t="shared" si="3"/>
        <v/>
      </c>
    </row>
    <row r="236" spans="3:9" ht="30" customHeight="1">
      <c r="C236" s="108"/>
      <c r="D236" s="58"/>
      <c r="E236" s="110"/>
      <c r="F236" s="56"/>
      <c r="G236" s="58"/>
      <c r="H236" s="31" t="str">
        <f>IF(C236="","",VLOOKUP(C236,'5W'!$C$6:$M$505,6,FALSE))</f>
        <v/>
      </c>
      <c r="I236" s="31" t="str">
        <f t="shared" si="3"/>
        <v/>
      </c>
    </row>
    <row r="237" spans="3:9" ht="30" customHeight="1">
      <c r="C237" s="108"/>
      <c r="D237" s="58"/>
      <c r="E237" s="110"/>
      <c r="F237" s="56"/>
      <c r="G237" s="58"/>
      <c r="H237" s="31" t="str">
        <f>IF(C237="","",VLOOKUP(C237,'5W'!$C$6:$M$505,6,FALSE))</f>
        <v/>
      </c>
      <c r="I237" s="31" t="str">
        <f t="shared" si="3"/>
        <v/>
      </c>
    </row>
    <row r="238" spans="3:9" ht="30" customHeight="1">
      <c r="C238" s="108"/>
      <c r="D238" s="58"/>
      <c r="E238" s="110"/>
      <c r="F238" s="56"/>
      <c r="G238" s="58"/>
      <c r="H238" s="31" t="str">
        <f>IF(C238="","",VLOOKUP(C238,'5W'!$C$6:$M$505,6,FALSE))</f>
        <v/>
      </c>
      <c r="I238" s="31" t="str">
        <f t="shared" si="3"/>
        <v/>
      </c>
    </row>
    <row r="239" spans="3:9" ht="30" customHeight="1">
      <c r="C239" s="108"/>
      <c r="D239" s="58"/>
      <c r="E239" s="110"/>
      <c r="F239" s="56"/>
      <c r="G239" s="58"/>
      <c r="H239" s="31" t="str">
        <f>IF(C239="","",VLOOKUP(C239,'5W'!$C$6:$M$505,6,FALSE))</f>
        <v/>
      </c>
      <c r="I239" s="31" t="str">
        <f t="shared" si="3"/>
        <v/>
      </c>
    </row>
    <row r="240" spans="3:9" ht="30" customHeight="1">
      <c r="C240" s="108"/>
      <c r="D240" s="58"/>
      <c r="E240" s="110"/>
      <c r="F240" s="56"/>
      <c r="G240" s="58"/>
      <c r="H240" s="31" t="str">
        <f>IF(C240="","",VLOOKUP(C240,'5W'!$C$6:$M$505,6,FALSE))</f>
        <v/>
      </c>
      <c r="I240" s="31" t="str">
        <f t="shared" si="3"/>
        <v/>
      </c>
    </row>
    <row r="241" spans="3:9" ht="30" customHeight="1">
      <c r="C241" s="108"/>
      <c r="D241" s="58"/>
      <c r="E241" s="110"/>
      <c r="F241" s="56"/>
      <c r="G241" s="58"/>
      <c r="H241" s="31" t="str">
        <f>IF(C241="","",VLOOKUP(C241,'5W'!$C$6:$M$505,6,FALSE))</f>
        <v/>
      </c>
      <c r="I241" s="31" t="str">
        <f t="shared" si="3"/>
        <v/>
      </c>
    </row>
    <row r="242" spans="3:9" ht="30" customHeight="1">
      <c r="C242" s="108"/>
      <c r="D242" s="58"/>
      <c r="E242" s="110"/>
      <c r="F242" s="56"/>
      <c r="G242" s="58"/>
      <c r="H242" s="31" t="str">
        <f>IF(C242="","",VLOOKUP(C242,'5W'!$C$6:$M$505,6,FALSE))</f>
        <v/>
      </c>
      <c r="I242" s="31" t="str">
        <f t="shared" si="3"/>
        <v/>
      </c>
    </row>
    <row r="243" spans="3:9" ht="30" customHeight="1">
      <c r="C243" s="108"/>
      <c r="D243" s="58"/>
      <c r="E243" s="110"/>
      <c r="F243" s="56"/>
      <c r="G243" s="58"/>
      <c r="H243" s="31" t="str">
        <f>IF(C243="","",VLOOKUP(C243,'5W'!$C$6:$M$505,6,FALSE))</f>
        <v/>
      </c>
      <c r="I243" s="31" t="str">
        <f t="shared" si="3"/>
        <v/>
      </c>
    </row>
    <row r="244" spans="3:9" ht="30" customHeight="1">
      <c r="C244" s="108"/>
      <c r="D244" s="58"/>
      <c r="E244" s="110"/>
      <c r="F244" s="56"/>
      <c r="G244" s="58"/>
      <c r="H244" s="31" t="str">
        <f>IF(C244="","",VLOOKUP(C244,'5W'!$C$6:$M$505,6,FALSE))</f>
        <v/>
      </c>
      <c r="I244" s="31" t="str">
        <f t="shared" si="3"/>
        <v/>
      </c>
    </row>
    <row r="245" spans="3:9" ht="30" customHeight="1">
      <c r="C245" s="108"/>
      <c r="D245" s="58"/>
      <c r="E245" s="110"/>
      <c r="F245" s="56"/>
      <c r="G245" s="58"/>
      <c r="H245" s="31" t="str">
        <f>IF(C245="","",VLOOKUP(C245,'5W'!$C$6:$M$505,6,FALSE))</f>
        <v/>
      </c>
      <c r="I245" s="31" t="str">
        <f t="shared" si="3"/>
        <v/>
      </c>
    </row>
    <row r="246" spans="3:9" ht="30" customHeight="1">
      <c r="C246" s="108"/>
      <c r="D246" s="58"/>
      <c r="E246" s="110"/>
      <c r="F246" s="56"/>
      <c r="G246" s="58"/>
      <c r="H246" s="31" t="str">
        <f>IF(C246="","",VLOOKUP(C246,'5W'!$C$6:$M$505,6,FALSE))</f>
        <v/>
      </c>
      <c r="I246" s="31" t="str">
        <f t="shared" si="3"/>
        <v/>
      </c>
    </row>
    <row r="247" spans="3:9" ht="30" customHeight="1">
      <c r="C247" s="108"/>
      <c r="D247" s="58"/>
      <c r="E247" s="110"/>
      <c r="F247" s="56"/>
      <c r="G247" s="58"/>
      <c r="H247" s="31" t="str">
        <f>IF(C247="","",VLOOKUP(C247,'5W'!$C$6:$M$505,6,FALSE))</f>
        <v/>
      </c>
      <c r="I247" s="31" t="str">
        <f t="shared" si="3"/>
        <v/>
      </c>
    </row>
    <row r="248" spans="3:9" ht="30" customHeight="1">
      <c r="C248" s="108"/>
      <c r="D248" s="58"/>
      <c r="E248" s="110"/>
      <c r="F248" s="56"/>
      <c r="G248" s="58"/>
      <c r="H248" s="31" t="str">
        <f>IF(C248="","",VLOOKUP(C248,'5W'!$C$6:$M$505,6,FALSE))</f>
        <v/>
      </c>
      <c r="I248" s="31" t="str">
        <f t="shared" si="3"/>
        <v/>
      </c>
    </row>
    <row r="249" spans="3:9" ht="30" customHeight="1">
      <c r="C249" s="108"/>
      <c r="D249" s="58"/>
      <c r="E249" s="110"/>
      <c r="F249" s="56"/>
      <c r="G249" s="58"/>
      <c r="H249" s="31" t="str">
        <f>IF(C249="","",VLOOKUP(C249,'5W'!$C$6:$M$505,6,FALSE))</f>
        <v/>
      </c>
      <c r="I249" s="31" t="str">
        <f t="shared" si="3"/>
        <v/>
      </c>
    </row>
    <row r="250" spans="3:9" ht="30" customHeight="1">
      <c r="C250" s="108"/>
      <c r="D250" s="58"/>
      <c r="E250" s="110"/>
      <c r="F250" s="56"/>
      <c r="G250" s="58"/>
      <c r="H250" s="31" t="str">
        <f>IF(C250="","",VLOOKUP(C250,'5W'!$C$6:$M$505,6,FALSE))</f>
        <v/>
      </c>
      <c r="I250" s="31" t="str">
        <f t="shared" si="3"/>
        <v/>
      </c>
    </row>
    <row r="251" spans="3:9" ht="30" customHeight="1">
      <c r="C251" s="108"/>
      <c r="D251" s="58"/>
      <c r="E251" s="110"/>
      <c r="F251" s="56"/>
      <c r="G251" s="58"/>
      <c r="H251" s="31" t="str">
        <f>IF(C251="","",VLOOKUP(C251,'5W'!$C$6:$M$505,6,FALSE))</f>
        <v/>
      </c>
      <c r="I251" s="31" t="str">
        <f t="shared" si="3"/>
        <v/>
      </c>
    </row>
    <row r="252" spans="3:9" ht="30" customHeight="1">
      <c r="C252" s="108"/>
      <c r="D252" s="58"/>
      <c r="E252" s="110"/>
      <c r="F252" s="56"/>
      <c r="G252" s="58"/>
      <c r="H252" s="31" t="str">
        <f>IF(C252="","",VLOOKUP(C252,'5W'!$C$6:$M$505,6,FALSE))</f>
        <v/>
      </c>
      <c r="I252" s="31" t="str">
        <f t="shared" si="3"/>
        <v/>
      </c>
    </row>
    <row r="253" spans="3:9" ht="30" customHeight="1">
      <c r="C253" s="108"/>
      <c r="D253" s="58"/>
      <c r="E253" s="110"/>
      <c r="F253" s="56"/>
      <c r="G253" s="58"/>
      <c r="H253" s="31" t="str">
        <f>IF(C253="","",VLOOKUP(C253,'5W'!$C$6:$M$505,6,FALSE))</f>
        <v/>
      </c>
      <c r="I253" s="31" t="str">
        <f t="shared" si="3"/>
        <v/>
      </c>
    </row>
    <row r="254" spans="3:9" ht="30" customHeight="1">
      <c r="C254" s="108"/>
      <c r="D254" s="58"/>
      <c r="E254" s="110"/>
      <c r="F254" s="56"/>
      <c r="G254" s="58"/>
      <c r="H254" s="31" t="str">
        <f>IF(C254="","",VLOOKUP(C254,'5W'!$C$6:$M$505,6,FALSE))</f>
        <v/>
      </c>
      <c r="I254" s="31" t="str">
        <f t="shared" si="3"/>
        <v/>
      </c>
    </row>
    <row r="255" spans="3:9" ht="30" customHeight="1">
      <c r="C255" s="108"/>
      <c r="D255" s="58"/>
      <c r="E255" s="110"/>
      <c r="F255" s="56"/>
      <c r="G255" s="58"/>
      <c r="H255" s="31" t="str">
        <f>IF(C255="","",VLOOKUP(C255,'5W'!$C$6:$M$505,6,FALSE))</f>
        <v/>
      </c>
      <c r="I255" s="31" t="str">
        <f t="shared" si="3"/>
        <v/>
      </c>
    </row>
    <row r="256" spans="3:9" ht="30" customHeight="1">
      <c r="C256" s="108"/>
      <c r="D256" s="58"/>
      <c r="E256" s="110"/>
      <c r="F256" s="56"/>
      <c r="G256" s="58"/>
      <c r="H256" s="31" t="str">
        <f>IF(C256="","",VLOOKUP(C256,'5W'!$C$6:$M$505,6,FALSE))</f>
        <v/>
      </c>
      <c r="I256" s="31" t="str">
        <f t="shared" si="3"/>
        <v/>
      </c>
    </row>
    <row r="257" spans="3:9" ht="30" customHeight="1">
      <c r="C257" s="108"/>
      <c r="D257" s="58"/>
      <c r="E257" s="110"/>
      <c r="F257" s="56"/>
      <c r="G257" s="58"/>
      <c r="H257" s="31" t="str">
        <f>IF(C257="","",VLOOKUP(C257,'5W'!$C$6:$M$505,6,FALSE))</f>
        <v/>
      </c>
      <c r="I257" s="31" t="str">
        <f t="shared" si="3"/>
        <v/>
      </c>
    </row>
    <row r="258" spans="3:9" ht="30" customHeight="1">
      <c r="C258" s="108"/>
      <c r="D258" s="58"/>
      <c r="E258" s="110"/>
      <c r="F258" s="56"/>
      <c r="G258" s="58"/>
      <c r="H258" s="31" t="str">
        <f>IF(C258="","",VLOOKUP(C258,'5W'!$C$6:$M$505,6,FALSE))</f>
        <v/>
      </c>
      <c r="I258" s="31" t="str">
        <f t="shared" si="3"/>
        <v/>
      </c>
    </row>
    <row r="259" spans="3:9" ht="30" customHeight="1">
      <c r="C259" s="108"/>
      <c r="D259" s="58"/>
      <c r="E259" s="110"/>
      <c r="F259" s="56"/>
      <c r="G259" s="58"/>
      <c r="H259" s="31" t="str">
        <f>IF(C259="","",VLOOKUP(C259,'5W'!$C$6:$M$505,6,FALSE))</f>
        <v/>
      </c>
      <c r="I259" s="31" t="str">
        <f t="shared" si="3"/>
        <v/>
      </c>
    </row>
    <row r="260" spans="3:9" ht="30" customHeight="1">
      <c r="C260" s="108"/>
      <c r="D260" s="58"/>
      <c r="E260" s="110"/>
      <c r="F260" s="56"/>
      <c r="G260" s="58"/>
      <c r="H260" s="31" t="str">
        <f>IF(C260="","",VLOOKUP(C260,'5W'!$C$6:$M$505,6,FALSE))</f>
        <v/>
      </c>
      <c r="I260" s="31" t="str">
        <f t="shared" si="3"/>
        <v/>
      </c>
    </row>
    <row r="261" spans="3:9" ht="30" customHeight="1">
      <c r="C261" s="108"/>
      <c r="D261" s="58"/>
      <c r="E261" s="110"/>
      <c r="F261" s="56"/>
      <c r="G261" s="58"/>
      <c r="H261" s="31" t="str">
        <f>IF(C261="","",VLOOKUP(C261,'5W'!$C$6:$M$505,6,FALSE))</f>
        <v/>
      </c>
      <c r="I261" s="31" t="str">
        <f t="shared" si="3"/>
        <v/>
      </c>
    </row>
    <row r="262" spans="3:9" ht="30" customHeight="1">
      <c r="C262" s="108"/>
      <c r="D262" s="58"/>
      <c r="E262" s="110"/>
      <c r="F262" s="56"/>
      <c r="G262" s="58"/>
      <c r="H262" s="31" t="str">
        <f>IF(C262="","",VLOOKUP(C262,'5W'!$C$6:$M$505,6,FALSE))</f>
        <v/>
      </c>
      <c r="I262" s="31" t="str">
        <f t="shared" si="3"/>
        <v/>
      </c>
    </row>
    <row r="263" spans="3:9" ht="30" customHeight="1">
      <c r="C263" s="108"/>
      <c r="D263" s="58"/>
      <c r="E263" s="110"/>
      <c r="F263" s="56"/>
      <c r="G263" s="58"/>
      <c r="H263" s="31" t="str">
        <f>IF(C263="","",VLOOKUP(C263,'5W'!$C$6:$M$505,6,FALSE))</f>
        <v/>
      </c>
      <c r="I263" s="31" t="str">
        <f t="shared" si="3"/>
        <v/>
      </c>
    </row>
    <row r="264" spans="3:9" ht="30" customHeight="1">
      <c r="C264" s="108"/>
      <c r="D264" s="58"/>
      <c r="E264" s="110"/>
      <c r="F264" s="56"/>
      <c r="G264" s="58"/>
      <c r="H264" s="31" t="str">
        <f>IF(C264="","",VLOOKUP(C264,'5W'!$C$6:$M$505,6,FALSE))</f>
        <v/>
      </c>
      <c r="I264" s="31" t="str">
        <f t="shared" ref="I264:I327" si="4">IF(C264="","",MONTH(F264))</f>
        <v/>
      </c>
    </row>
    <row r="265" spans="3:9" ht="30" customHeight="1">
      <c r="C265" s="108"/>
      <c r="D265" s="58"/>
      <c r="E265" s="110"/>
      <c r="F265" s="56"/>
      <c r="G265" s="58"/>
      <c r="H265" s="31" t="str">
        <f>IF(C265="","",VLOOKUP(C265,'5W'!$C$6:$M$505,6,FALSE))</f>
        <v/>
      </c>
      <c r="I265" s="31" t="str">
        <f t="shared" si="4"/>
        <v/>
      </c>
    </row>
    <row r="266" spans="3:9" ht="30" customHeight="1">
      <c r="C266" s="108"/>
      <c r="D266" s="58"/>
      <c r="E266" s="110"/>
      <c r="F266" s="56"/>
      <c r="G266" s="58"/>
      <c r="H266" s="31" t="str">
        <f>IF(C266="","",VLOOKUP(C266,'5W'!$C$6:$M$505,6,FALSE))</f>
        <v/>
      </c>
      <c r="I266" s="31" t="str">
        <f t="shared" si="4"/>
        <v/>
      </c>
    </row>
    <row r="267" spans="3:9" ht="30" customHeight="1">
      <c r="C267" s="108"/>
      <c r="D267" s="58"/>
      <c r="E267" s="110"/>
      <c r="F267" s="56"/>
      <c r="G267" s="58"/>
      <c r="H267" s="31" t="str">
        <f>IF(C267="","",VLOOKUP(C267,'5W'!$C$6:$M$505,6,FALSE))</f>
        <v/>
      </c>
      <c r="I267" s="31" t="str">
        <f t="shared" si="4"/>
        <v/>
      </c>
    </row>
    <row r="268" spans="3:9" ht="30" customHeight="1">
      <c r="C268" s="108"/>
      <c r="D268" s="58"/>
      <c r="E268" s="110"/>
      <c r="F268" s="56"/>
      <c r="G268" s="58"/>
      <c r="H268" s="31" t="str">
        <f>IF(C268="","",VLOOKUP(C268,'5W'!$C$6:$M$505,6,FALSE))</f>
        <v/>
      </c>
      <c r="I268" s="31" t="str">
        <f t="shared" si="4"/>
        <v/>
      </c>
    </row>
    <row r="269" spans="3:9" ht="30" customHeight="1">
      <c r="C269" s="108"/>
      <c r="D269" s="58"/>
      <c r="E269" s="110"/>
      <c r="F269" s="56"/>
      <c r="G269" s="58"/>
      <c r="H269" s="31" t="str">
        <f>IF(C269="","",VLOOKUP(C269,'5W'!$C$6:$M$505,6,FALSE))</f>
        <v/>
      </c>
      <c r="I269" s="31" t="str">
        <f t="shared" si="4"/>
        <v/>
      </c>
    </row>
    <row r="270" spans="3:9" ht="30" customHeight="1">
      <c r="C270" s="108"/>
      <c r="D270" s="58"/>
      <c r="E270" s="110"/>
      <c r="F270" s="56"/>
      <c r="G270" s="58"/>
      <c r="H270" s="31" t="str">
        <f>IF(C270="","",VLOOKUP(C270,'5W'!$C$6:$M$505,6,FALSE))</f>
        <v/>
      </c>
      <c r="I270" s="31" t="str">
        <f t="shared" si="4"/>
        <v/>
      </c>
    </row>
    <row r="271" spans="3:9" ht="30" customHeight="1">
      <c r="C271" s="108"/>
      <c r="D271" s="58"/>
      <c r="E271" s="110"/>
      <c r="F271" s="56"/>
      <c r="G271" s="58"/>
      <c r="H271" s="31" t="str">
        <f>IF(C271="","",VLOOKUP(C271,'5W'!$C$6:$M$505,6,FALSE))</f>
        <v/>
      </c>
      <c r="I271" s="31" t="str">
        <f t="shared" si="4"/>
        <v/>
      </c>
    </row>
    <row r="272" spans="3:9" ht="30" customHeight="1">
      <c r="C272" s="108"/>
      <c r="D272" s="58"/>
      <c r="E272" s="110"/>
      <c r="F272" s="56"/>
      <c r="G272" s="58"/>
      <c r="H272" s="31" t="str">
        <f>IF(C272="","",VLOOKUP(C272,'5W'!$C$6:$M$505,6,FALSE))</f>
        <v/>
      </c>
      <c r="I272" s="31" t="str">
        <f t="shared" si="4"/>
        <v/>
      </c>
    </row>
    <row r="273" spans="3:9" ht="30" customHeight="1">
      <c r="C273" s="108"/>
      <c r="D273" s="58"/>
      <c r="E273" s="110"/>
      <c r="F273" s="56"/>
      <c r="G273" s="58"/>
      <c r="H273" s="31" t="str">
        <f>IF(C273="","",VLOOKUP(C273,'5W'!$C$6:$M$505,6,FALSE))</f>
        <v/>
      </c>
      <c r="I273" s="31" t="str">
        <f t="shared" si="4"/>
        <v/>
      </c>
    </row>
    <row r="274" spans="3:9" ht="30" customHeight="1">
      <c r="C274" s="108"/>
      <c r="D274" s="58"/>
      <c r="E274" s="110"/>
      <c r="F274" s="56"/>
      <c r="G274" s="58"/>
      <c r="H274" s="31" t="str">
        <f>IF(C274="","",VLOOKUP(C274,'5W'!$C$6:$M$505,6,FALSE))</f>
        <v/>
      </c>
      <c r="I274" s="31" t="str">
        <f t="shared" si="4"/>
        <v/>
      </c>
    </row>
    <row r="275" spans="3:9" ht="30" customHeight="1">
      <c r="C275" s="108"/>
      <c r="D275" s="58"/>
      <c r="E275" s="110"/>
      <c r="F275" s="56"/>
      <c r="G275" s="58"/>
      <c r="H275" s="31" t="str">
        <f>IF(C275="","",VLOOKUP(C275,'5W'!$C$6:$M$505,6,FALSE))</f>
        <v/>
      </c>
      <c r="I275" s="31" t="str">
        <f t="shared" si="4"/>
        <v/>
      </c>
    </row>
    <row r="276" spans="3:9" ht="30" customHeight="1">
      <c r="C276" s="108"/>
      <c r="D276" s="58"/>
      <c r="E276" s="110"/>
      <c r="F276" s="56"/>
      <c r="G276" s="58"/>
      <c r="H276" s="31" t="str">
        <f>IF(C276="","",VLOOKUP(C276,'5W'!$C$6:$M$505,6,FALSE))</f>
        <v/>
      </c>
      <c r="I276" s="31" t="str">
        <f t="shared" si="4"/>
        <v/>
      </c>
    </row>
    <row r="277" spans="3:9" ht="30" customHeight="1">
      <c r="C277" s="108"/>
      <c r="D277" s="58"/>
      <c r="E277" s="110"/>
      <c r="F277" s="56"/>
      <c r="G277" s="58"/>
      <c r="H277" s="31" t="str">
        <f>IF(C277="","",VLOOKUP(C277,'5W'!$C$6:$M$505,6,FALSE))</f>
        <v/>
      </c>
      <c r="I277" s="31" t="str">
        <f t="shared" si="4"/>
        <v/>
      </c>
    </row>
    <row r="278" spans="3:9" ht="30" customHeight="1">
      <c r="C278" s="108"/>
      <c r="D278" s="58"/>
      <c r="E278" s="110"/>
      <c r="F278" s="56"/>
      <c r="G278" s="58"/>
      <c r="H278" s="31" t="str">
        <f>IF(C278="","",VLOOKUP(C278,'5W'!$C$6:$M$505,6,FALSE))</f>
        <v/>
      </c>
      <c r="I278" s="31" t="str">
        <f t="shared" si="4"/>
        <v/>
      </c>
    </row>
    <row r="279" spans="3:9" ht="30" customHeight="1">
      <c r="C279" s="108"/>
      <c r="D279" s="58"/>
      <c r="E279" s="110"/>
      <c r="F279" s="56"/>
      <c r="G279" s="58"/>
      <c r="H279" s="31" t="str">
        <f>IF(C279="","",VLOOKUP(C279,'5W'!$C$6:$M$505,6,FALSE))</f>
        <v/>
      </c>
      <c r="I279" s="31" t="str">
        <f t="shared" si="4"/>
        <v/>
      </c>
    </row>
    <row r="280" spans="3:9" ht="30" customHeight="1">
      <c r="C280" s="108"/>
      <c r="D280" s="58"/>
      <c r="E280" s="110"/>
      <c r="F280" s="56"/>
      <c r="G280" s="58"/>
      <c r="H280" s="31" t="str">
        <f>IF(C280="","",VLOOKUP(C280,'5W'!$C$6:$M$505,6,FALSE))</f>
        <v/>
      </c>
      <c r="I280" s="31" t="str">
        <f t="shared" si="4"/>
        <v/>
      </c>
    </row>
    <row r="281" spans="3:9" ht="30" customHeight="1">
      <c r="C281" s="108"/>
      <c r="D281" s="58"/>
      <c r="E281" s="110"/>
      <c r="F281" s="56"/>
      <c r="G281" s="58"/>
      <c r="H281" s="31" t="str">
        <f>IF(C281="","",VLOOKUP(C281,'5W'!$C$6:$M$505,6,FALSE))</f>
        <v/>
      </c>
      <c r="I281" s="31" t="str">
        <f t="shared" si="4"/>
        <v/>
      </c>
    </row>
    <row r="282" spans="3:9" ht="30" customHeight="1">
      <c r="C282" s="108"/>
      <c r="D282" s="58"/>
      <c r="E282" s="110"/>
      <c r="F282" s="56"/>
      <c r="G282" s="58"/>
      <c r="H282" s="31" t="str">
        <f>IF(C282="","",VLOOKUP(C282,'5W'!$C$6:$M$505,6,FALSE))</f>
        <v/>
      </c>
      <c r="I282" s="31" t="str">
        <f t="shared" si="4"/>
        <v/>
      </c>
    </row>
    <row r="283" spans="3:9" ht="30" customHeight="1">
      <c r="C283" s="108"/>
      <c r="D283" s="58"/>
      <c r="E283" s="110"/>
      <c r="F283" s="56"/>
      <c r="G283" s="58"/>
      <c r="H283" s="31" t="str">
        <f>IF(C283="","",VLOOKUP(C283,'5W'!$C$6:$M$505,6,FALSE))</f>
        <v/>
      </c>
      <c r="I283" s="31" t="str">
        <f t="shared" si="4"/>
        <v/>
      </c>
    </row>
    <row r="284" spans="3:9" ht="30" customHeight="1">
      <c r="C284" s="108"/>
      <c r="D284" s="58"/>
      <c r="E284" s="110"/>
      <c r="F284" s="56"/>
      <c r="G284" s="58"/>
      <c r="H284" s="31" t="str">
        <f>IF(C284="","",VLOOKUP(C284,'5W'!$C$6:$M$505,6,FALSE))</f>
        <v/>
      </c>
      <c r="I284" s="31" t="str">
        <f t="shared" si="4"/>
        <v/>
      </c>
    </row>
    <row r="285" spans="3:9" ht="30" customHeight="1">
      <c r="C285" s="108"/>
      <c r="D285" s="58"/>
      <c r="E285" s="110"/>
      <c r="F285" s="56"/>
      <c r="G285" s="58"/>
      <c r="H285" s="31" t="str">
        <f>IF(C285="","",VLOOKUP(C285,'5W'!$C$6:$M$505,6,FALSE))</f>
        <v/>
      </c>
      <c r="I285" s="31" t="str">
        <f t="shared" si="4"/>
        <v/>
      </c>
    </row>
    <row r="286" spans="3:9" ht="30" customHeight="1">
      <c r="C286" s="108"/>
      <c r="D286" s="58"/>
      <c r="E286" s="110"/>
      <c r="F286" s="56"/>
      <c r="G286" s="58"/>
      <c r="H286" s="31" t="str">
        <f>IF(C286="","",VLOOKUP(C286,'5W'!$C$6:$M$505,6,FALSE))</f>
        <v/>
      </c>
      <c r="I286" s="31" t="str">
        <f t="shared" si="4"/>
        <v/>
      </c>
    </row>
    <row r="287" spans="3:9" ht="30" customHeight="1">
      <c r="C287" s="108"/>
      <c r="D287" s="58"/>
      <c r="E287" s="110"/>
      <c r="F287" s="56"/>
      <c r="G287" s="58"/>
      <c r="H287" s="31" t="str">
        <f>IF(C287="","",VLOOKUP(C287,'5W'!$C$6:$M$505,6,FALSE))</f>
        <v/>
      </c>
      <c r="I287" s="31" t="str">
        <f t="shared" si="4"/>
        <v/>
      </c>
    </row>
    <row r="288" spans="3:9" ht="30" customHeight="1">
      <c r="C288" s="108"/>
      <c r="D288" s="58"/>
      <c r="E288" s="110"/>
      <c r="F288" s="56"/>
      <c r="G288" s="58"/>
      <c r="H288" s="31" t="str">
        <f>IF(C288="","",VLOOKUP(C288,'5W'!$C$6:$M$505,6,FALSE))</f>
        <v/>
      </c>
      <c r="I288" s="31" t="str">
        <f t="shared" si="4"/>
        <v/>
      </c>
    </row>
    <row r="289" spans="3:9" ht="30" customHeight="1">
      <c r="C289" s="108"/>
      <c r="D289" s="58"/>
      <c r="E289" s="110"/>
      <c r="F289" s="56"/>
      <c r="G289" s="58"/>
      <c r="H289" s="31" t="str">
        <f>IF(C289="","",VLOOKUP(C289,'5W'!$C$6:$M$505,6,FALSE))</f>
        <v/>
      </c>
      <c r="I289" s="31" t="str">
        <f t="shared" si="4"/>
        <v/>
      </c>
    </row>
    <row r="290" spans="3:9" ht="30" customHeight="1">
      <c r="C290" s="108"/>
      <c r="D290" s="58"/>
      <c r="E290" s="110"/>
      <c r="F290" s="56"/>
      <c r="G290" s="58"/>
      <c r="H290" s="31" t="str">
        <f>IF(C290="","",VLOOKUP(C290,'5W'!$C$6:$M$505,6,FALSE))</f>
        <v/>
      </c>
      <c r="I290" s="31" t="str">
        <f t="shared" si="4"/>
        <v/>
      </c>
    </row>
    <row r="291" spans="3:9" ht="30" customHeight="1">
      <c r="C291" s="108"/>
      <c r="D291" s="58"/>
      <c r="E291" s="110"/>
      <c r="F291" s="56"/>
      <c r="G291" s="58"/>
      <c r="H291" s="31" t="str">
        <f>IF(C291="","",VLOOKUP(C291,'5W'!$C$6:$M$505,6,FALSE))</f>
        <v/>
      </c>
      <c r="I291" s="31" t="str">
        <f t="shared" si="4"/>
        <v/>
      </c>
    </row>
    <row r="292" spans="3:9" ht="30" customHeight="1">
      <c r="C292" s="108"/>
      <c r="D292" s="58"/>
      <c r="E292" s="110"/>
      <c r="F292" s="56"/>
      <c r="G292" s="58"/>
      <c r="H292" s="31" t="str">
        <f>IF(C292="","",VLOOKUP(C292,'5W'!$C$6:$M$505,6,FALSE))</f>
        <v/>
      </c>
      <c r="I292" s="31" t="str">
        <f t="shared" si="4"/>
        <v/>
      </c>
    </row>
    <row r="293" spans="3:9" ht="30" customHeight="1">
      <c r="C293" s="108"/>
      <c r="D293" s="58"/>
      <c r="E293" s="110"/>
      <c r="F293" s="56"/>
      <c r="G293" s="58"/>
      <c r="H293" s="31" t="str">
        <f>IF(C293="","",VLOOKUP(C293,'5W'!$C$6:$M$505,6,FALSE))</f>
        <v/>
      </c>
      <c r="I293" s="31" t="str">
        <f t="shared" si="4"/>
        <v/>
      </c>
    </row>
    <row r="294" spans="3:9" ht="30" customHeight="1">
      <c r="C294" s="108"/>
      <c r="D294" s="58"/>
      <c r="E294" s="110"/>
      <c r="F294" s="56"/>
      <c r="G294" s="58"/>
      <c r="H294" s="31" t="str">
        <f>IF(C294="","",VLOOKUP(C294,'5W'!$C$6:$M$505,6,FALSE))</f>
        <v/>
      </c>
      <c r="I294" s="31" t="str">
        <f t="shared" si="4"/>
        <v/>
      </c>
    </row>
    <row r="295" spans="3:9" ht="30" customHeight="1">
      <c r="C295" s="108"/>
      <c r="D295" s="58"/>
      <c r="E295" s="110"/>
      <c r="F295" s="56"/>
      <c r="G295" s="58"/>
      <c r="H295" s="31" t="str">
        <f>IF(C295="","",VLOOKUP(C295,'5W'!$C$6:$M$505,6,FALSE))</f>
        <v/>
      </c>
      <c r="I295" s="31" t="str">
        <f t="shared" si="4"/>
        <v/>
      </c>
    </row>
    <row r="296" spans="3:9" ht="30" customHeight="1">
      <c r="C296" s="108"/>
      <c r="D296" s="58"/>
      <c r="E296" s="110"/>
      <c r="F296" s="56"/>
      <c r="G296" s="58"/>
      <c r="H296" s="31" t="str">
        <f>IF(C296="","",VLOOKUP(C296,'5W'!$C$6:$M$505,6,FALSE))</f>
        <v/>
      </c>
      <c r="I296" s="31" t="str">
        <f t="shared" si="4"/>
        <v/>
      </c>
    </row>
    <row r="297" spans="3:9" ht="30" customHeight="1">
      <c r="C297" s="108"/>
      <c r="D297" s="58"/>
      <c r="E297" s="110"/>
      <c r="F297" s="56"/>
      <c r="G297" s="58"/>
      <c r="H297" s="31" t="str">
        <f>IF(C297="","",VLOOKUP(C297,'5W'!$C$6:$M$505,6,FALSE))</f>
        <v/>
      </c>
      <c r="I297" s="31" t="str">
        <f t="shared" si="4"/>
        <v/>
      </c>
    </row>
    <row r="298" spans="3:9" ht="30" customHeight="1">
      <c r="C298" s="108"/>
      <c r="D298" s="58"/>
      <c r="E298" s="110"/>
      <c r="F298" s="56"/>
      <c r="G298" s="58"/>
      <c r="H298" s="31" t="str">
        <f>IF(C298="","",VLOOKUP(C298,'5W'!$C$6:$M$505,6,FALSE))</f>
        <v/>
      </c>
      <c r="I298" s="31" t="str">
        <f t="shared" si="4"/>
        <v/>
      </c>
    </row>
    <row r="299" spans="3:9" ht="30" customHeight="1">
      <c r="C299" s="108"/>
      <c r="D299" s="58"/>
      <c r="E299" s="110"/>
      <c r="F299" s="56"/>
      <c r="G299" s="58"/>
      <c r="H299" s="31" t="str">
        <f>IF(C299="","",VLOOKUP(C299,'5W'!$C$6:$M$505,6,FALSE))</f>
        <v/>
      </c>
      <c r="I299" s="31" t="str">
        <f t="shared" si="4"/>
        <v/>
      </c>
    </row>
    <row r="300" spans="3:9" ht="30" customHeight="1">
      <c r="C300" s="108"/>
      <c r="D300" s="58"/>
      <c r="E300" s="110"/>
      <c r="F300" s="56"/>
      <c r="G300" s="58"/>
      <c r="H300" s="31" t="str">
        <f>IF(C300="","",VLOOKUP(C300,'5W'!$C$6:$M$505,6,FALSE))</f>
        <v/>
      </c>
      <c r="I300" s="31" t="str">
        <f t="shared" si="4"/>
        <v/>
      </c>
    </row>
    <row r="301" spans="3:9" ht="30" customHeight="1">
      <c r="C301" s="108"/>
      <c r="D301" s="58"/>
      <c r="E301" s="110"/>
      <c r="F301" s="56"/>
      <c r="G301" s="58"/>
      <c r="H301" s="31" t="str">
        <f>IF(C301="","",VLOOKUP(C301,'5W'!$C$6:$M$505,6,FALSE))</f>
        <v/>
      </c>
      <c r="I301" s="31" t="str">
        <f t="shared" si="4"/>
        <v/>
      </c>
    </row>
    <row r="302" spans="3:9" ht="30" customHeight="1">
      <c r="C302" s="108"/>
      <c r="D302" s="58"/>
      <c r="E302" s="110"/>
      <c r="F302" s="56"/>
      <c r="G302" s="58"/>
      <c r="H302" s="31" t="str">
        <f>IF(C302="","",VLOOKUP(C302,'5W'!$C$6:$M$505,6,FALSE))</f>
        <v/>
      </c>
      <c r="I302" s="31" t="str">
        <f t="shared" si="4"/>
        <v/>
      </c>
    </row>
    <row r="303" spans="3:9" ht="30" customHeight="1">
      <c r="C303" s="108"/>
      <c r="D303" s="58"/>
      <c r="E303" s="110"/>
      <c r="F303" s="56"/>
      <c r="G303" s="58"/>
      <c r="H303" s="31" t="str">
        <f>IF(C303="","",VLOOKUP(C303,'5W'!$C$6:$M$505,6,FALSE))</f>
        <v/>
      </c>
      <c r="I303" s="31" t="str">
        <f t="shared" si="4"/>
        <v/>
      </c>
    </row>
    <row r="304" spans="3:9" ht="30" customHeight="1">
      <c r="C304" s="108"/>
      <c r="D304" s="58"/>
      <c r="E304" s="110"/>
      <c r="F304" s="56"/>
      <c r="G304" s="58"/>
      <c r="H304" s="31" t="str">
        <f>IF(C304="","",VLOOKUP(C304,'5W'!$C$6:$M$505,6,FALSE))</f>
        <v/>
      </c>
      <c r="I304" s="31" t="str">
        <f t="shared" si="4"/>
        <v/>
      </c>
    </row>
    <row r="305" spans="3:9" ht="30" customHeight="1">
      <c r="C305" s="108"/>
      <c r="D305" s="58"/>
      <c r="E305" s="110"/>
      <c r="F305" s="56"/>
      <c r="G305" s="58"/>
      <c r="H305" s="31" t="str">
        <f>IF(C305="","",VLOOKUP(C305,'5W'!$C$6:$M$505,6,FALSE))</f>
        <v/>
      </c>
      <c r="I305" s="31" t="str">
        <f t="shared" si="4"/>
        <v/>
      </c>
    </row>
    <row r="306" spans="3:9" ht="30" customHeight="1">
      <c r="C306" s="108"/>
      <c r="D306" s="58"/>
      <c r="E306" s="110"/>
      <c r="F306" s="56"/>
      <c r="G306" s="58"/>
      <c r="H306" s="31" t="str">
        <f>IF(C306="","",VLOOKUP(C306,'5W'!$C$6:$M$505,6,FALSE))</f>
        <v/>
      </c>
      <c r="I306" s="31" t="str">
        <f t="shared" si="4"/>
        <v/>
      </c>
    </row>
    <row r="307" spans="3:9" ht="30" customHeight="1">
      <c r="C307" s="108"/>
      <c r="D307" s="58"/>
      <c r="E307" s="110"/>
      <c r="F307" s="56"/>
      <c r="G307" s="58"/>
      <c r="H307" s="31" t="str">
        <f>IF(C307="","",VLOOKUP(C307,'5W'!$C$6:$M$505,6,FALSE))</f>
        <v/>
      </c>
      <c r="I307" s="31" t="str">
        <f t="shared" si="4"/>
        <v/>
      </c>
    </row>
    <row r="308" spans="3:9" ht="30" customHeight="1">
      <c r="C308" s="108"/>
      <c r="D308" s="58"/>
      <c r="E308" s="110"/>
      <c r="F308" s="56"/>
      <c r="G308" s="58"/>
      <c r="H308" s="31" t="str">
        <f>IF(C308="","",VLOOKUP(C308,'5W'!$C$6:$M$505,6,FALSE))</f>
        <v/>
      </c>
      <c r="I308" s="31" t="str">
        <f t="shared" si="4"/>
        <v/>
      </c>
    </row>
    <row r="309" spans="3:9" ht="30" customHeight="1">
      <c r="C309" s="108"/>
      <c r="D309" s="58"/>
      <c r="E309" s="110"/>
      <c r="F309" s="56"/>
      <c r="G309" s="58"/>
      <c r="H309" s="31" t="str">
        <f>IF(C309="","",VLOOKUP(C309,'5W'!$C$6:$M$505,6,FALSE))</f>
        <v/>
      </c>
      <c r="I309" s="31" t="str">
        <f t="shared" si="4"/>
        <v/>
      </c>
    </row>
    <row r="310" spans="3:9" ht="30" customHeight="1">
      <c r="C310" s="108"/>
      <c r="D310" s="58"/>
      <c r="E310" s="110"/>
      <c r="F310" s="56"/>
      <c r="G310" s="58"/>
      <c r="H310" s="31" t="str">
        <f>IF(C310="","",VLOOKUP(C310,'5W'!$C$6:$M$505,6,FALSE))</f>
        <v/>
      </c>
      <c r="I310" s="31" t="str">
        <f t="shared" si="4"/>
        <v/>
      </c>
    </row>
    <row r="311" spans="3:9" ht="30" customHeight="1">
      <c r="C311" s="108"/>
      <c r="D311" s="58"/>
      <c r="E311" s="110"/>
      <c r="F311" s="56"/>
      <c r="G311" s="58"/>
      <c r="H311" s="31" t="str">
        <f>IF(C311="","",VLOOKUP(C311,'5W'!$C$6:$M$505,6,FALSE))</f>
        <v/>
      </c>
      <c r="I311" s="31" t="str">
        <f t="shared" si="4"/>
        <v/>
      </c>
    </row>
    <row r="312" spans="3:9" ht="30" customHeight="1">
      <c r="C312" s="108"/>
      <c r="D312" s="58"/>
      <c r="E312" s="110"/>
      <c r="F312" s="56"/>
      <c r="G312" s="58"/>
      <c r="H312" s="31" t="str">
        <f>IF(C312="","",VLOOKUP(C312,'5W'!$C$6:$M$505,6,FALSE))</f>
        <v/>
      </c>
      <c r="I312" s="31" t="str">
        <f t="shared" si="4"/>
        <v/>
      </c>
    </row>
    <row r="313" spans="3:9" ht="30" customHeight="1">
      <c r="C313" s="108"/>
      <c r="D313" s="58"/>
      <c r="E313" s="110"/>
      <c r="F313" s="56"/>
      <c r="G313" s="58"/>
      <c r="H313" s="31" t="str">
        <f>IF(C313="","",VLOOKUP(C313,'5W'!$C$6:$M$505,6,FALSE))</f>
        <v/>
      </c>
      <c r="I313" s="31" t="str">
        <f t="shared" si="4"/>
        <v/>
      </c>
    </row>
    <row r="314" spans="3:9" ht="30" customHeight="1">
      <c r="C314" s="108"/>
      <c r="D314" s="58"/>
      <c r="E314" s="110"/>
      <c r="F314" s="56"/>
      <c r="G314" s="58"/>
      <c r="H314" s="31" t="str">
        <f>IF(C314="","",VLOOKUP(C314,'5W'!$C$6:$M$505,6,FALSE))</f>
        <v/>
      </c>
      <c r="I314" s="31" t="str">
        <f t="shared" si="4"/>
        <v/>
      </c>
    </row>
    <row r="315" spans="3:9" ht="30" customHeight="1">
      <c r="C315" s="108"/>
      <c r="D315" s="58"/>
      <c r="E315" s="110"/>
      <c r="F315" s="56"/>
      <c r="G315" s="58"/>
      <c r="H315" s="31" t="str">
        <f>IF(C315="","",VLOOKUP(C315,'5W'!$C$6:$M$505,6,FALSE))</f>
        <v/>
      </c>
      <c r="I315" s="31" t="str">
        <f t="shared" si="4"/>
        <v/>
      </c>
    </row>
    <row r="316" spans="3:9" ht="30" customHeight="1">
      <c r="C316" s="108"/>
      <c r="D316" s="58"/>
      <c r="E316" s="110"/>
      <c r="F316" s="56"/>
      <c r="G316" s="58"/>
      <c r="H316" s="31" t="str">
        <f>IF(C316="","",VLOOKUP(C316,'5W'!$C$6:$M$505,6,FALSE))</f>
        <v/>
      </c>
      <c r="I316" s="31" t="str">
        <f t="shared" si="4"/>
        <v/>
      </c>
    </row>
    <row r="317" spans="3:9" ht="30" customHeight="1">
      <c r="C317" s="108"/>
      <c r="D317" s="58"/>
      <c r="E317" s="110"/>
      <c r="F317" s="56"/>
      <c r="G317" s="58"/>
      <c r="H317" s="31" t="str">
        <f>IF(C317="","",VLOOKUP(C317,'5W'!$C$6:$M$505,6,FALSE))</f>
        <v/>
      </c>
      <c r="I317" s="31" t="str">
        <f t="shared" si="4"/>
        <v/>
      </c>
    </row>
    <row r="318" spans="3:9" ht="30" customHeight="1">
      <c r="C318" s="108"/>
      <c r="D318" s="58"/>
      <c r="E318" s="110"/>
      <c r="F318" s="56"/>
      <c r="G318" s="58"/>
      <c r="H318" s="31" t="str">
        <f>IF(C318="","",VLOOKUP(C318,'5W'!$C$6:$M$505,6,FALSE))</f>
        <v/>
      </c>
      <c r="I318" s="31" t="str">
        <f t="shared" si="4"/>
        <v/>
      </c>
    </row>
    <row r="319" spans="3:9" ht="30" customHeight="1">
      <c r="C319" s="108"/>
      <c r="D319" s="58"/>
      <c r="E319" s="110"/>
      <c r="F319" s="56"/>
      <c r="G319" s="58"/>
      <c r="H319" s="31" t="str">
        <f>IF(C319="","",VLOOKUP(C319,'5W'!$C$6:$M$505,6,FALSE))</f>
        <v/>
      </c>
      <c r="I319" s="31" t="str">
        <f t="shared" si="4"/>
        <v/>
      </c>
    </row>
    <row r="320" spans="3:9" ht="30" customHeight="1">
      <c r="C320" s="108"/>
      <c r="D320" s="58"/>
      <c r="E320" s="110"/>
      <c r="F320" s="56"/>
      <c r="G320" s="58"/>
      <c r="H320" s="31" t="str">
        <f>IF(C320="","",VLOOKUP(C320,'5W'!$C$6:$M$505,6,FALSE))</f>
        <v/>
      </c>
      <c r="I320" s="31" t="str">
        <f t="shared" si="4"/>
        <v/>
      </c>
    </row>
    <row r="321" spans="3:9" ht="30" customHeight="1">
      <c r="C321" s="108"/>
      <c r="D321" s="58"/>
      <c r="E321" s="110"/>
      <c r="F321" s="56"/>
      <c r="G321" s="58"/>
      <c r="H321" s="31" t="str">
        <f>IF(C321="","",VLOOKUP(C321,'5W'!$C$6:$M$505,6,FALSE))</f>
        <v/>
      </c>
      <c r="I321" s="31" t="str">
        <f t="shared" si="4"/>
        <v/>
      </c>
    </row>
    <row r="322" spans="3:9" ht="30" customHeight="1">
      <c r="C322" s="108"/>
      <c r="D322" s="58"/>
      <c r="E322" s="110"/>
      <c r="F322" s="56"/>
      <c r="G322" s="58"/>
      <c r="H322" s="31" t="str">
        <f>IF(C322="","",VLOOKUP(C322,'5W'!$C$6:$M$505,6,FALSE))</f>
        <v/>
      </c>
      <c r="I322" s="31" t="str">
        <f t="shared" si="4"/>
        <v/>
      </c>
    </row>
    <row r="323" spans="3:9" ht="30" customHeight="1">
      <c r="C323" s="108"/>
      <c r="D323" s="58"/>
      <c r="E323" s="110"/>
      <c r="F323" s="56"/>
      <c r="G323" s="58"/>
      <c r="H323" s="31" t="str">
        <f>IF(C323="","",VLOOKUP(C323,'5W'!$C$6:$M$505,6,FALSE))</f>
        <v/>
      </c>
      <c r="I323" s="31" t="str">
        <f t="shared" si="4"/>
        <v/>
      </c>
    </row>
    <row r="324" spans="3:9" ht="30" customHeight="1">
      <c r="C324" s="108"/>
      <c r="D324" s="58"/>
      <c r="E324" s="110"/>
      <c r="F324" s="56"/>
      <c r="G324" s="58"/>
      <c r="H324" s="31" t="str">
        <f>IF(C324="","",VLOOKUP(C324,'5W'!$C$6:$M$505,6,FALSE))</f>
        <v/>
      </c>
      <c r="I324" s="31" t="str">
        <f t="shared" si="4"/>
        <v/>
      </c>
    </row>
    <row r="325" spans="3:9" ht="30" customHeight="1">
      <c r="C325" s="108"/>
      <c r="D325" s="58"/>
      <c r="E325" s="110"/>
      <c r="F325" s="56"/>
      <c r="G325" s="58"/>
      <c r="H325" s="31" t="str">
        <f>IF(C325="","",VLOOKUP(C325,'5W'!$C$6:$M$505,6,FALSE))</f>
        <v/>
      </c>
      <c r="I325" s="31" t="str">
        <f t="shared" si="4"/>
        <v/>
      </c>
    </row>
    <row r="326" spans="3:9" ht="30" customHeight="1">
      <c r="C326" s="108"/>
      <c r="D326" s="58"/>
      <c r="E326" s="110"/>
      <c r="F326" s="56"/>
      <c r="G326" s="58"/>
      <c r="H326" s="31" t="str">
        <f>IF(C326="","",VLOOKUP(C326,'5W'!$C$6:$M$505,6,FALSE))</f>
        <v/>
      </c>
      <c r="I326" s="31" t="str">
        <f t="shared" si="4"/>
        <v/>
      </c>
    </row>
    <row r="327" spans="3:9" ht="30" customHeight="1">
      <c r="C327" s="108"/>
      <c r="D327" s="58"/>
      <c r="E327" s="110"/>
      <c r="F327" s="56"/>
      <c r="G327" s="58"/>
      <c r="H327" s="31" t="str">
        <f>IF(C327="","",VLOOKUP(C327,'5W'!$C$6:$M$505,6,FALSE))</f>
        <v/>
      </c>
      <c r="I327" s="31" t="str">
        <f t="shared" si="4"/>
        <v/>
      </c>
    </row>
    <row r="328" spans="3:9" ht="30" customHeight="1">
      <c r="C328" s="108"/>
      <c r="D328" s="58"/>
      <c r="E328" s="110"/>
      <c r="F328" s="56"/>
      <c r="G328" s="58"/>
      <c r="H328" s="31" t="str">
        <f>IF(C328="","",VLOOKUP(C328,'5W'!$C$6:$M$505,6,FALSE))</f>
        <v/>
      </c>
      <c r="I328" s="31" t="str">
        <f t="shared" ref="I328:I391" si="5">IF(C328="","",MONTH(F328))</f>
        <v/>
      </c>
    </row>
    <row r="329" spans="3:9" ht="30" customHeight="1">
      <c r="C329" s="108"/>
      <c r="D329" s="58"/>
      <c r="E329" s="110"/>
      <c r="F329" s="56"/>
      <c r="G329" s="58"/>
      <c r="H329" s="31" t="str">
        <f>IF(C329="","",VLOOKUP(C329,'5W'!$C$6:$M$505,6,FALSE))</f>
        <v/>
      </c>
      <c r="I329" s="31" t="str">
        <f t="shared" si="5"/>
        <v/>
      </c>
    </row>
    <row r="330" spans="3:9" ht="30" customHeight="1">
      <c r="C330" s="108"/>
      <c r="D330" s="58"/>
      <c r="E330" s="110"/>
      <c r="F330" s="56"/>
      <c r="G330" s="58"/>
      <c r="H330" s="31" t="str">
        <f>IF(C330="","",VLOOKUP(C330,'5W'!$C$6:$M$505,6,FALSE))</f>
        <v/>
      </c>
      <c r="I330" s="31" t="str">
        <f t="shared" si="5"/>
        <v/>
      </c>
    </row>
    <row r="331" spans="3:9" ht="30" customHeight="1">
      <c r="C331" s="108"/>
      <c r="D331" s="58"/>
      <c r="E331" s="110"/>
      <c r="F331" s="56"/>
      <c r="G331" s="58"/>
      <c r="H331" s="31" t="str">
        <f>IF(C331="","",VLOOKUP(C331,'5W'!$C$6:$M$505,6,FALSE))</f>
        <v/>
      </c>
      <c r="I331" s="31" t="str">
        <f t="shared" si="5"/>
        <v/>
      </c>
    </row>
    <row r="332" spans="3:9" ht="30" customHeight="1">
      <c r="C332" s="108"/>
      <c r="D332" s="58"/>
      <c r="E332" s="110"/>
      <c r="F332" s="56"/>
      <c r="G332" s="58"/>
      <c r="H332" s="31" t="str">
        <f>IF(C332="","",VLOOKUP(C332,'5W'!$C$6:$M$505,6,FALSE))</f>
        <v/>
      </c>
      <c r="I332" s="31" t="str">
        <f t="shared" si="5"/>
        <v/>
      </c>
    </row>
    <row r="333" spans="3:9" ht="30" customHeight="1">
      <c r="C333" s="108"/>
      <c r="D333" s="58"/>
      <c r="E333" s="110"/>
      <c r="F333" s="56"/>
      <c r="G333" s="58"/>
      <c r="H333" s="31" t="str">
        <f>IF(C333="","",VLOOKUP(C333,'5W'!$C$6:$M$505,6,FALSE))</f>
        <v/>
      </c>
      <c r="I333" s="31" t="str">
        <f t="shared" si="5"/>
        <v/>
      </c>
    </row>
    <row r="334" spans="3:9" ht="30" customHeight="1">
      <c r="C334" s="108"/>
      <c r="D334" s="58"/>
      <c r="E334" s="110"/>
      <c r="F334" s="56"/>
      <c r="G334" s="58"/>
      <c r="H334" s="31" t="str">
        <f>IF(C334="","",VLOOKUP(C334,'5W'!$C$6:$M$505,6,FALSE))</f>
        <v/>
      </c>
      <c r="I334" s="31" t="str">
        <f t="shared" si="5"/>
        <v/>
      </c>
    </row>
    <row r="335" spans="3:9" ht="30" customHeight="1">
      <c r="C335" s="108"/>
      <c r="D335" s="58"/>
      <c r="E335" s="110"/>
      <c r="F335" s="56"/>
      <c r="G335" s="58"/>
      <c r="H335" s="31" t="str">
        <f>IF(C335="","",VLOOKUP(C335,'5W'!$C$6:$M$505,6,FALSE))</f>
        <v/>
      </c>
      <c r="I335" s="31" t="str">
        <f t="shared" si="5"/>
        <v/>
      </c>
    </row>
    <row r="336" spans="3:9" ht="30" customHeight="1">
      <c r="C336" s="108"/>
      <c r="D336" s="58"/>
      <c r="E336" s="110"/>
      <c r="F336" s="56"/>
      <c r="G336" s="58"/>
      <c r="H336" s="31" t="str">
        <f>IF(C336="","",VLOOKUP(C336,'5W'!$C$6:$M$505,6,FALSE))</f>
        <v/>
      </c>
      <c r="I336" s="31" t="str">
        <f t="shared" si="5"/>
        <v/>
      </c>
    </row>
    <row r="337" spans="3:9" ht="30" customHeight="1">
      <c r="C337" s="108"/>
      <c r="D337" s="58"/>
      <c r="E337" s="110"/>
      <c r="F337" s="56"/>
      <c r="G337" s="58"/>
      <c r="H337" s="31" t="str">
        <f>IF(C337="","",VLOOKUP(C337,'5W'!$C$6:$M$505,6,FALSE))</f>
        <v/>
      </c>
      <c r="I337" s="31" t="str">
        <f t="shared" si="5"/>
        <v/>
      </c>
    </row>
    <row r="338" spans="3:9" ht="30" customHeight="1">
      <c r="C338" s="108"/>
      <c r="D338" s="58"/>
      <c r="E338" s="110"/>
      <c r="F338" s="56"/>
      <c r="G338" s="58"/>
      <c r="H338" s="31" t="str">
        <f>IF(C338="","",VLOOKUP(C338,'5W'!$C$6:$M$505,6,FALSE))</f>
        <v/>
      </c>
      <c r="I338" s="31" t="str">
        <f t="shared" si="5"/>
        <v/>
      </c>
    </row>
    <row r="339" spans="3:9" ht="30" customHeight="1">
      <c r="C339" s="108"/>
      <c r="D339" s="58"/>
      <c r="E339" s="110"/>
      <c r="F339" s="56"/>
      <c r="G339" s="58"/>
      <c r="H339" s="31" t="str">
        <f>IF(C339="","",VLOOKUP(C339,'5W'!$C$6:$M$505,6,FALSE))</f>
        <v/>
      </c>
      <c r="I339" s="31" t="str">
        <f t="shared" si="5"/>
        <v/>
      </c>
    </row>
    <row r="340" spans="3:9" ht="30" customHeight="1">
      <c r="C340" s="108"/>
      <c r="D340" s="58"/>
      <c r="E340" s="110"/>
      <c r="F340" s="56"/>
      <c r="G340" s="58"/>
      <c r="H340" s="31" t="str">
        <f>IF(C340="","",VLOOKUP(C340,'5W'!$C$6:$M$505,6,FALSE))</f>
        <v/>
      </c>
      <c r="I340" s="31" t="str">
        <f t="shared" si="5"/>
        <v/>
      </c>
    </row>
    <row r="341" spans="3:9" ht="30" customHeight="1">
      <c r="C341" s="108"/>
      <c r="D341" s="58"/>
      <c r="E341" s="110"/>
      <c r="F341" s="56"/>
      <c r="G341" s="58"/>
      <c r="H341" s="31" t="str">
        <f>IF(C341="","",VLOOKUP(C341,'5W'!$C$6:$M$505,6,FALSE))</f>
        <v/>
      </c>
      <c r="I341" s="31" t="str">
        <f t="shared" si="5"/>
        <v/>
      </c>
    </row>
    <row r="342" spans="3:9" ht="30" customHeight="1">
      <c r="C342" s="108"/>
      <c r="D342" s="58"/>
      <c r="E342" s="110"/>
      <c r="F342" s="56"/>
      <c r="G342" s="58"/>
      <c r="H342" s="31" t="str">
        <f>IF(C342="","",VLOOKUP(C342,'5W'!$C$6:$M$505,6,FALSE))</f>
        <v/>
      </c>
      <c r="I342" s="31" t="str">
        <f t="shared" si="5"/>
        <v/>
      </c>
    </row>
    <row r="343" spans="3:9" ht="30" customHeight="1">
      <c r="C343" s="108"/>
      <c r="D343" s="58"/>
      <c r="E343" s="110"/>
      <c r="F343" s="56"/>
      <c r="G343" s="58"/>
      <c r="H343" s="31" t="str">
        <f>IF(C343="","",VLOOKUP(C343,'5W'!$C$6:$M$505,6,FALSE))</f>
        <v/>
      </c>
      <c r="I343" s="31" t="str">
        <f t="shared" si="5"/>
        <v/>
      </c>
    </row>
    <row r="344" spans="3:9" ht="30" customHeight="1">
      <c r="C344" s="108"/>
      <c r="D344" s="58"/>
      <c r="E344" s="110"/>
      <c r="F344" s="56"/>
      <c r="G344" s="58"/>
      <c r="H344" s="31" t="str">
        <f>IF(C344="","",VLOOKUP(C344,'5W'!$C$6:$M$505,6,FALSE))</f>
        <v/>
      </c>
      <c r="I344" s="31" t="str">
        <f t="shared" si="5"/>
        <v/>
      </c>
    </row>
    <row r="345" spans="3:9" ht="30" customHeight="1">
      <c r="C345" s="108"/>
      <c r="D345" s="58"/>
      <c r="E345" s="110"/>
      <c r="F345" s="56"/>
      <c r="G345" s="58"/>
      <c r="H345" s="31" t="str">
        <f>IF(C345="","",VLOOKUP(C345,'5W'!$C$6:$M$505,6,FALSE))</f>
        <v/>
      </c>
      <c r="I345" s="31" t="str">
        <f t="shared" si="5"/>
        <v/>
      </c>
    </row>
    <row r="346" spans="3:9" ht="30" customHeight="1">
      <c r="C346" s="108"/>
      <c r="D346" s="58"/>
      <c r="E346" s="110"/>
      <c r="F346" s="56"/>
      <c r="G346" s="58"/>
      <c r="H346" s="31" t="str">
        <f>IF(C346="","",VLOOKUP(C346,'5W'!$C$6:$M$505,6,FALSE))</f>
        <v/>
      </c>
      <c r="I346" s="31" t="str">
        <f t="shared" si="5"/>
        <v/>
      </c>
    </row>
    <row r="347" spans="3:9" ht="30" customHeight="1">
      <c r="C347" s="108"/>
      <c r="D347" s="58"/>
      <c r="E347" s="110"/>
      <c r="F347" s="56"/>
      <c r="G347" s="58"/>
      <c r="H347" s="31" t="str">
        <f>IF(C347="","",VLOOKUP(C347,'5W'!$C$6:$M$505,6,FALSE))</f>
        <v/>
      </c>
      <c r="I347" s="31" t="str">
        <f t="shared" si="5"/>
        <v/>
      </c>
    </row>
    <row r="348" spans="3:9" ht="30" customHeight="1">
      <c r="C348" s="108"/>
      <c r="D348" s="58"/>
      <c r="E348" s="110"/>
      <c r="F348" s="56"/>
      <c r="G348" s="58"/>
      <c r="H348" s="31" t="str">
        <f>IF(C348="","",VLOOKUP(C348,'5W'!$C$6:$M$505,6,FALSE))</f>
        <v/>
      </c>
      <c r="I348" s="31" t="str">
        <f t="shared" si="5"/>
        <v/>
      </c>
    </row>
    <row r="349" spans="3:9" ht="30" customHeight="1">
      <c r="C349" s="108"/>
      <c r="D349" s="58"/>
      <c r="E349" s="110"/>
      <c r="F349" s="56"/>
      <c r="G349" s="58"/>
      <c r="H349" s="31" t="str">
        <f>IF(C349="","",VLOOKUP(C349,'5W'!$C$6:$M$505,6,FALSE))</f>
        <v/>
      </c>
      <c r="I349" s="31" t="str">
        <f t="shared" si="5"/>
        <v/>
      </c>
    </row>
    <row r="350" spans="3:9" ht="30" customHeight="1">
      <c r="C350" s="108"/>
      <c r="D350" s="58"/>
      <c r="E350" s="110"/>
      <c r="F350" s="56"/>
      <c r="G350" s="58"/>
      <c r="H350" s="31" t="str">
        <f>IF(C350="","",VLOOKUP(C350,'5W'!$C$6:$M$505,6,FALSE))</f>
        <v/>
      </c>
      <c r="I350" s="31" t="str">
        <f t="shared" si="5"/>
        <v/>
      </c>
    </row>
    <row r="351" spans="3:9" ht="30" customHeight="1">
      <c r="C351" s="108"/>
      <c r="D351" s="58"/>
      <c r="E351" s="110"/>
      <c r="F351" s="56"/>
      <c r="G351" s="58"/>
      <c r="H351" s="31" t="str">
        <f>IF(C351="","",VLOOKUP(C351,'5W'!$C$6:$M$505,6,FALSE))</f>
        <v/>
      </c>
      <c r="I351" s="31" t="str">
        <f t="shared" si="5"/>
        <v/>
      </c>
    </row>
    <row r="352" spans="3:9" ht="30" customHeight="1">
      <c r="C352" s="108"/>
      <c r="D352" s="58"/>
      <c r="E352" s="110"/>
      <c r="F352" s="56"/>
      <c r="G352" s="58"/>
      <c r="H352" s="31" t="str">
        <f>IF(C352="","",VLOOKUP(C352,'5W'!$C$6:$M$505,6,FALSE))</f>
        <v/>
      </c>
      <c r="I352" s="31" t="str">
        <f t="shared" si="5"/>
        <v/>
      </c>
    </row>
    <row r="353" spans="3:9" ht="30" customHeight="1">
      <c r="C353" s="108"/>
      <c r="D353" s="58"/>
      <c r="E353" s="110"/>
      <c r="F353" s="56"/>
      <c r="G353" s="58"/>
      <c r="H353" s="31" t="str">
        <f>IF(C353="","",VLOOKUP(C353,'5W'!$C$6:$M$505,6,FALSE))</f>
        <v/>
      </c>
      <c r="I353" s="31" t="str">
        <f t="shared" si="5"/>
        <v/>
      </c>
    </row>
    <row r="354" spans="3:9" ht="30" customHeight="1">
      <c r="C354" s="108"/>
      <c r="D354" s="58"/>
      <c r="E354" s="110"/>
      <c r="F354" s="56"/>
      <c r="G354" s="58"/>
      <c r="H354" s="31" t="str">
        <f>IF(C354="","",VLOOKUP(C354,'5W'!$C$6:$M$505,6,FALSE))</f>
        <v/>
      </c>
      <c r="I354" s="31" t="str">
        <f t="shared" si="5"/>
        <v/>
      </c>
    </row>
    <row r="355" spans="3:9" ht="30" customHeight="1">
      <c r="C355" s="108"/>
      <c r="D355" s="58"/>
      <c r="E355" s="110"/>
      <c r="F355" s="56"/>
      <c r="G355" s="58"/>
      <c r="H355" s="31" t="str">
        <f>IF(C355="","",VLOOKUP(C355,'5W'!$C$6:$M$505,6,FALSE))</f>
        <v/>
      </c>
      <c r="I355" s="31" t="str">
        <f t="shared" si="5"/>
        <v/>
      </c>
    </row>
    <row r="356" spans="3:9" ht="30" customHeight="1">
      <c r="C356" s="108"/>
      <c r="D356" s="58"/>
      <c r="E356" s="110"/>
      <c r="F356" s="56"/>
      <c r="G356" s="58"/>
      <c r="H356" s="31" t="str">
        <f>IF(C356="","",VLOOKUP(C356,'5W'!$C$6:$M$505,6,FALSE))</f>
        <v/>
      </c>
      <c r="I356" s="31" t="str">
        <f t="shared" si="5"/>
        <v/>
      </c>
    </row>
    <row r="357" spans="3:9" ht="30" customHeight="1">
      <c r="C357" s="108"/>
      <c r="D357" s="58"/>
      <c r="E357" s="110"/>
      <c r="F357" s="56"/>
      <c r="G357" s="58"/>
      <c r="H357" s="31" t="str">
        <f>IF(C357="","",VLOOKUP(C357,'5W'!$C$6:$M$505,6,FALSE))</f>
        <v/>
      </c>
      <c r="I357" s="31" t="str">
        <f t="shared" si="5"/>
        <v/>
      </c>
    </row>
    <row r="358" spans="3:9" ht="30" customHeight="1">
      <c r="C358" s="108"/>
      <c r="D358" s="58"/>
      <c r="E358" s="110"/>
      <c r="F358" s="56"/>
      <c r="G358" s="58"/>
      <c r="H358" s="31" t="str">
        <f>IF(C358="","",VLOOKUP(C358,'5W'!$C$6:$M$505,6,FALSE))</f>
        <v/>
      </c>
      <c r="I358" s="31" t="str">
        <f t="shared" si="5"/>
        <v/>
      </c>
    </row>
    <row r="359" spans="3:9" ht="30" customHeight="1">
      <c r="C359" s="108"/>
      <c r="D359" s="58"/>
      <c r="E359" s="110"/>
      <c r="F359" s="56"/>
      <c r="G359" s="58"/>
      <c r="H359" s="31" t="str">
        <f>IF(C359="","",VLOOKUP(C359,'5W'!$C$6:$M$505,6,FALSE))</f>
        <v/>
      </c>
      <c r="I359" s="31" t="str">
        <f t="shared" si="5"/>
        <v/>
      </c>
    </row>
    <row r="360" spans="3:9" ht="30" customHeight="1">
      <c r="C360" s="108"/>
      <c r="D360" s="58"/>
      <c r="E360" s="110"/>
      <c r="F360" s="56"/>
      <c r="G360" s="58"/>
      <c r="H360" s="31" t="str">
        <f>IF(C360="","",VLOOKUP(C360,'5W'!$C$6:$M$505,6,FALSE))</f>
        <v/>
      </c>
      <c r="I360" s="31" t="str">
        <f t="shared" si="5"/>
        <v/>
      </c>
    </row>
    <row r="361" spans="3:9" ht="30" customHeight="1">
      <c r="C361" s="108"/>
      <c r="D361" s="58"/>
      <c r="E361" s="110"/>
      <c r="F361" s="56"/>
      <c r="G361" s="58"/>
      <c r="H361" s="31" t="str">
        <f>IF(C361="","",VLOOKUP(C361,'5W'!$C$6:$M$505,6,FALSE))</f>
        <v/>
      </c>
      <c r="I361" s="31" t="str">
        <f t="shared" si="5"/>
        <v/>
      </c>
    </row>
    <row r="362" spans="3:9" ht="30" customHeight="1">
      <c r="C362" s="108"/>
      <c r="D362" s="58"/>
      <c r="E362" s="110"/>
      <c r="F362" s="56"/>
      <c r="G362" s="58"/>
      <c r="H362" s="31" t="str">
        <f>IF(C362="","",VLOOKUP(C362,'5W'!$C$6:$M$505,6,FALSE))</f>
        <v/>
      </c>
      <c r="I362" s="31" t="str">
        <f t="shared" si="5"/>
        <v/>
      </c>
    </row>
    <row r="363" spans="3:9" ht="30" customHeight="1">
      <c r="C363" s="108"/>
      <c r="D363" s="58"/>
      <c r="E363" s="110"/>
      <c r="F363" s="56"/>
      <c r="G363" s="58"/>
      <c r="H363" s="31" t="str">
        <f>IF(C363="","",VLOOKUP(C363,'5W'!$C$6:$M$505,6,FALSE))</f>
        <v/>
      </c>
      <c r="I363" s="31" t="str">
        <f t="shared" si="5"/>
        <v/>
      </c>
    </row>
    <row r="364" spans="3:9" ht="30" customHeight="1">
      <c r="C364" s="108"/>
      <c r="D364" s="58"/>
      <c r="E364" s="110"/>
      <c r="F364" s="56"/>
      <c r="G364" s="58"/>
      <c r="H364" s="31" t="str">
        <f>IF(C364="","",VLOOKUP(C364,'5W'!$C$6:$M$505,6,FALSE))</f>
        <v/>
      </c>
      <c r="I364" s="31" t="str">
        <f t="shared" si="5"/>
        <v/>
      </c>
    </row>
    <row r="365" spans="3:9" ht="30" customHeight="1">
      <c r="C365" s="108"/>
      <c r="D365" s="58"/>
      <c r="E365" s="110"/>
      <c r="F365" s="56"/>
      <c r="G365" s="58"/>
      <c r="H365" s="31" t="str">
        <f>IF(C365="","",VLOOKUP(C365,'5W'!$C$6:$M$505,6,FALSE))</f>
        <v/>
      </c>
      <c r="I365" s="31" t="str">
        <f t="shared" si="5"/>
        <v/>
      </c>
    </row>
    <row r="366" spans="3:9" ht="30" customHeight="1">
      <c r="C366" s="108"/>
      <c r="D366" s="58"/>
      <c r="E366" s="110"/>
      <c r="F366" s="56"/>
      <c r="G366" s="58"/>
      <c r="H366" s="31" t="str">
        <f>IF(C366="","",VLOOKUP(C366,'5W'!$C$6:$M$505,6,FALSE))</f>
        <v/>
      </c>
      <c r="I366" s="31" t="str">
        <f t="shared" si="5"/>
        <v/>
      </c>
    </row>
    <row r="367" spans="3:9" ht="30" customHeight="1">
      <c r="C367" s="108"/>
      <c r="D367" s="58"/>
      <c r="E367" s="110"/>
      <c r="F367" s="56"/>
      <c r="G367" s="58"/>
      <c r="H367" s="31" t="str">
        <f>IF(C367="","",VLOOKUP(C367,'5W'!$C$6:$M$505,6,FALSE))</f>
        <v/>
      </c>
      <c r="I367" s="31" t="str">
        <f t="shared" si="5"/>
        <v/>
      </c>
    </row>
    <row r="368" spans="3:9" ht="30" customHeight="1">
      <c r="C368" s="108"/>
      <c r="D368" s="58"/>
      <c r="E368" s="110"/>
      <c r="F368" s="56"/>
      <c r="G368" s="58"/>
      <c r="H368" s="31" t="str">
        <f>IF(C368="","",VLOOKUP(C368,'5W'!$C$6:$M$505,6,FALSE))</f>
        <v/>
      </c>
      <c r="I368" s="31" t="str">
        <f t="shared" si="5"/>
        <v/>
      </c>
    </row>
    <row r="369" spans="3:9" ht="30" customHeight="1">
      <c r="C369" s="108"/>
      <c r="D369" s="58"/>
      <c r="E369" s="110"/>
      <c r="F369" s="56"/>
      <c r="G369" s="58"/>
      <c r="H369" s="31" t="str">
        <f>IF(C369="","",VLOOKUP(C369,'5W'!$C$6:$M$505,6,FALSE))</f>
        <v/>
      </c>
      <c r="I369" s="31" t="str">
        <f t="shared" si="5"/>
        <v/>
      </c>
    </row>
    <row r="370" spans="3:9" ht="30" customHeight="1">
      <c r="C370" s="108"/>
      <c r="D370" s="58"/>
      <c r="E370" s="110"/>
      <c r="F370" s="56"/>
      <c r="G370" s="58"/>
      <c r="H370" s="31" t="str">
        <f>IF(C370="","",VLOOKUP(C370,'5W'!$C$6:$M$505,6,FALSE))</f>
        <v/>
      </c>
      <c r="I370" s="31" t="str">
        <f t="shared" si="5"/>
        <v/>
      </c>
    </row>
    <row r="371" spans="3:9" ht="30" customHeight="1">
      <c r="C371" s="108"/>
      <c r="D371" s="58"/>
      <c r="E371" s="110"/>
      <c r="F371" s="56"/>
      <c r="G371" s="58"/>
      <c r="H371" s="31" t="str">
        <f>IF(C371="","",VLOOKUP(C371,'5W'!$C$6:$M$505,6,FALSE))</f>
        <v/>
      </c>
      <c r="I371" s="31" t="str">
        <f t="shared" si="5"/>
        <v/>
      </c>
    </row>
    <row r="372" spans="3:9" ht="30" customHeight="1">
      <c r="C372" s="108"/>
      <c r="D372" s="58"/>
      <c r="E372" s="110"/>
      <c r="F372" s="56"/>
      <c r="G372" s="58"/>
      <c r="H372" s="31" t="str">
        <f>IF(C372="","",VLOOKUP(C372,'5W'!$C$6:$M$505,6,FALSE))</f>
        <v/>
      </c>
      <c r="I372" s="31" t="str">
        <f t="shared" si="5"/>
        <v/>
      </c>
    </row>
    <row r="373" spans="3:9" ht="30" customHeight="1">
      <c r="C373" s="108"/>
      <c r="D373" s="58"/>
      <c r="E373" s="110"/>
      <c r="F373" s="56"/>
      <c r="G373" s="58"/>
      <c r="H373" s="31" t="str">
        <f>IF(C373="","",VLOOKUP(C373,'5W'!$C$6:$M$505,6,FALSE))</f>
        <v/>
      </c>
      <c r="I373" s="31" t="str">
        <f t="shared" si="5"/>
        <v/>
      </c>
    </row>
    <row r="374" spans="3:9" ht="30" customHeight="1">
      <c r="C374" s="108"/>
      <c r="D374" s="58"/>
      <c r="E374" s="110"/>
      <c r="F374" s="56"/>
      <c r="G374" s="58"/>
      <c r="H374" s="31" t="str">
        <f>IF(C374="","",VLOOKUP(C374,'5W'!$C$6:$M$505,6,FALSE))</f>
        <v/>
      </c>
      <c r="I374" s="31" t="str">
        <f t="shared" si="5"/>
        <v/>
      </c>
    </row>
    <row r="375" spans="3:9" ht="30" customHeight="1">
      <c r="C375" s="108"/>
      <c r="D375" s="58"/>
      <c r="E375" s="110"/>
      <c r="F375" s="56"/>
      <c r="G375" s="58"/>
      <c r="H375" s="31" t="str">
        <f>IF(C375="","",VLOOKUP(C375,'5W'!$C$6:$M$505,6,FALSE))</f>
        <v/>
      </c>
      <c r="I375" s="31" t="str">
        <f t="shared" si="5"/>
        <v/>
      </c>
    </row>
    <row r="376" spans="3:9" ht="30" customHeight="1">
      <c r="C376" s="108"/>
      <c r="D376" s="58"/>
      <c r="E376" s="110"/>
      <c r="F376" s="56"/>
      <c r="G376" s="58"/>
      <c r="H376" s="31" t="str">
        <f>IF(C376="","",VLOOKUP(C376,'5W'!$C$6:$M$505,6,FALSE))</f>
        <v/>
      </c>
      <c r="I376" s="31" t="str">
        <f t="shared" si="5"/>
        <v/>
      </c>
    </row>
    <row r="377" spans="3:9" ht="30" customHeight="1">
      <c r="C377" s="108"/>
      <c r="D377" s="58"/>
      <c r="E377" s="110"/>
      <c r="F377" s="56"/>
      <c r="G377" s="58"/>
      <c r="H377" s="31" t="str">
        <f>IF(C377="","",VLOOKUP(C377,'5W'!$C$6:$M$505,6,FALSE))</f>
        <v/>
      </c>
      <c r="I377" s="31" t="str">
        <f t="shared" si="5"/>
        <v/>
      </c>
    </row>
    <row r="378" spans="3:9" ht="30" customHeight="1">
      <c r="C378" s="108"/>
      <c r="D378" s="58"/>
      <c r="E378" s="110"/>
      <c r="F378" s="56"/>
      <c r="G378" s="58"/>
      <c r="H378" s="31" t="str">
        <f>IF(C378="","",VLOOKUP(C378,'5W'!$C$6:$M$505,6,FALSE))</f>
        <v/>
      </c>
      <c r="I378" s="31" t="str">
        <f t="shared" si="5"/>
        <v/>
      </c>
    </row>
    <row r="379" spans="3:9" ht="30" customHeight="1">
      <c r="C379" s="108"/>
      <c r="D379" s="58"/>
      <c r="E379" s="110"/>
      <c r="F379" s="56"/>
      <c r="G379" s="58"/>
      <c r="H379" s="31" t="str">
        <f>IF(C379="","",VLOOKUP(C379,'5W'!$C$6:$M$505,6,FALSE))</f>
        <v/>
      </c>
      <c r="I379" s="31" t="str">
        <f t="shared" si="5"/>
        <v/>
      </c>
    </row>
    <row r="380" spans="3:9" ht="30" customHeight="1">
      <c r="C380" s="108"/>
      <c r="D380" s="58"/>
      <c r="E380" s="110"/>
      <c r="F380" s="56"/>
      <c r="G380" s="58"/>
      <c r="H380" s="31" t="str">
        <f>IF(C380="","",VLOOKUP(C380,'5W'!$C$6:$M$505,6,FALSE))</f>
        <v/>
      </c>
      <c r="I380" s="31" t="str">
        <f t="shared" si="5"/>
        <v/>
      </c>
    </row>
    <row r="381" spans="3:9" ht="30" customHeight="1">
      <c r="C381" s="108"/>
      <c r="D381" s="58"/>
      <c r="E381" s="110"/>
      <c r="F381" s="56"/>
      <c r="G381" s="58"/>
      <c r="H381" s="31" t="str">
        <f>IF(C381="","",VLOOKUP(C381,'5W'!$C$6:$M$505,6,FALSE))</f>
        <v/>
      </c>
      <c r="I381" s="31" t="str">
        <f t="shared" si="5"/>
        <v/>
      </c>
    </row>
    <row r="382" spans="3:9" ht="30" customHeight="1">
      <c r="C382" s="108"/>
      <c r="D382" s="58"/>
      <c r="E382" s="110"/>
      <c r="F382" s="56"/>
      <c r="G382" s="58"/>
      <c r="H382" s="31" t="str">
        <f>IF(C382="","",VLOOKUP(C382,'5W'!$C$6:$M$505,6,FALSE))</f>
        <v/>
      </c>
      <c r="I382" s="31" t="str">
        <f t="shared" si="5"/>
        <v/>
      </c>
    </row>
    <row r="383" spans="3:9" ht="30" customHeight="1">
      <c r="C383" s="108"/>
      <c r="D383" s="58"/>
      <c r="E383" s="110"/>
      <c r="F383" s="56"/>
      <c r="G383" s="58"/>
      <c r="H383" s="31" t="str">
        <f>IF(C383="","",VLOOKUP(C383,'5W'!$C$6:$M$505,6,FALSE))</f>
        <v/>
      </c>
      <c r="I383" s="31" t="str">
        <f t="shared" si="5"/>
        <v/>
      </c>
    </row>
    <row r="384" spans="3:9" ht="30" customHeight="1">
      <c r="C384" s="108"/>
      <c r="D384" s="58"/>
      <c r="E384" s="110"/>
      <c r="F384" s="56"/>
      <c r="G384" s="58"/>
      <c r="H384" s="31" t="str">
        <f>IF(C384="","",VLOOKUP(C384,'5W'!$C$6:$M$505,6,FALSE))</f>
        <v/>
      </c>
      <c r="I384" s="31" t="str">
        <f t="shared" si="5"/>
        <v/>
      </c>
    </row>
    <row r="385" spans="3:9" ht="30" customHeight="1">
      <c r="C385" s="108"/>
      <c r="D385" s="58"/>
      <c r="E385" s="110"/>
      <c r="F385" s="56"/>
      <c r="G385" s="58"/>
      <c r="H385" s="31" t="str">
        <f>IF(C385="","",VLOOKUP(C385,'5W'!$C$6:$M$505,6,FALSE))</f>
        <v/>
      </c>
      <c r="I385" s="31" t="str">
        <f t="shared" si="5"/>
        <v/>
      </c>
    </row>
    <row r="386" spans="3:9" ht="30" customHeight="1">
      <c r="C386" s="108"/>
      <c r="D386" s="58"/>
      <c r="E386" s="110"/>
      <c r="F386" s="56"/>
      <c r="G386" s="58"/>
      <c r="H386" s="31" t="str">
        <f>IF(C386="","",VLOOKUP(C386,'5W'!$C$6:$M$505,6,FALSE))</f>
        <v/>
      </c>
      <c r="I386" s="31" t="str">
        <f t="shared" si="5"/>
        <v/>
      </c>
    </row>
    <row r="387" spans="3:9" ht="30" customHeight="1">
      <c r="C387" s="108"/>
      <c r="D387" s="58"/>
      <c r="E387" s="110"/>
      <c r="F387" s="56"/>
      <c r="G387" s="58"/>
      <c r="H387" s="31" t="str">
        <f>IF(C387="","",VLOOKUP(C387,'5W'!$C$6:$M$505,6,FALSE))</f>
        <v/>
      </c>
      <c r="I387" s="31" t="str">
        <f t="shared" si="5"/>
        <v/>
      </c>
    </row>
    <row r="388" spans="3:9" ht="30" customHeight="1">
      <c r="C388" s="108"/>
      <c r="D388" s="58"/>
      <c r="E388" s="110"/>
      <c r="F388" s="56"/>
      <c r="G388" s="58"/>
      <c r="H388" s="31" t="str">
        <f>IF(C388="","",VLOOKUP(C388,'5W'!$C$6:$M$505,6,FALSE))</f>
        <v/>
      </c>
      <c r="I388" s="31" t="str">
        <f t="shared" si="5"/>
        <v/>
      </c>
    </row>
    <row r="389" spans="3:9" ht="30" customHeight="1">
      <c r="C389" s="108"/>
      <c r="D389" s="58"/>
      <c r="E389" s="110"/>
      <c r="F389" s="56"/>
      <c r="G389" s="58"/>
      <c r="H389" s="31" t="str">
        <f>IF(C389="","",VLOOKUP(C389,'5W'!$C$6:$M$505,6,FALSE))</f>
        <v/>
      </c>
      <c r="I389" s="31" t="str">
        <f t="shared" si="5"/>
        <v/>
      </c>
    </row>
    <row r="390" spans="3:9" ht="30" customHeight="1">
      <c r="C390" s="108"/>
      <c r="D390" s="58"/>
      <c r="E390" s="110"/>
      <c r="F390" s="56"/>
      <c r="G390" s="58"/>
      <c r="H390" s="31" t="str">
        <f>IF(C390="","",VLOOKUP(C390,'5W'!$C$6:$M$505,6,FALSE))</f>
        <v/>
      </c>
      <c r="I390" s="31" t="str">
        <f t="shared" si="5"/>
        <v/>
      </c>
    </row>
    <row r="391" spans="3:9" ht="30" customHeight="1">
      <c r="C391" s="108"/>
      <c r="D391" s="58"/>
      <c r="E391" s="110"/>
      <c r="F391" s="56"/>
      <c r="G391" s="58"/>
      <c r="H391" s="31" t="str">
        <f>IF(C391="","",VLOOKUP(C391,'5W'!$C$6:$M$505,6,FALSE))</f>
        <v/>
      </c>
      <c r="I391" s="31" t="str">
        <f t="shared" si="5"/>
        <v/>
      </c>
    </row>
    <row r="392" spans="3:9" ht="30" customHeight="1">
      <c r="C392" s="108"/>
      <c r="D392" s="58"/>
      <c r="E392" s="110"/>
      <c r="F392" s="56"/>
      <c r="G392" s="58"/>
      <c r="H392" s="31" t="str">
        <f>IF(C392="","",VLOOKUP(C392,'5W'!$C$6:$M$505,6,FALSE))</f>
        <v/>
      </c>
      <c r="I392" s="31" t="str">
        <f t="shared" ref="I392:I455" si="6">IF(C392="","",MONTH(F392))</f>
        <v/>
      </c>
    </row>
    <row r="393" spans="3:9" ht="30" customHeight="1">
      <c r="C393" s="108"/>
      <c r="D393" s="58"/>
      <c r="E393" s="110"/>
      <c r="F393" s="56"/>
      <c r="G393" s="58"/>
      <c r="H393" s="31" t="str">
        <f>IF(C393="","",VLOOKUP(C393,'5W'!$C$6:$M$505,6,FALSE))</f>
        <v/>
      </c>
      <c r="I393" s="31" t="str">
        <f t="shared" si="6"/>
        <v/>
      </c>
    </row>
    <row r="394" spans="3:9" ht="30" customHeight="1">
      <c r="C394" s="108"/>
      <c r="D394" s="58"/>
      <c r="E394" s="110"/>
      <c r="F394" s="56"/>
      <c r="G394" s="58"/>
      <c r="H394" s="31" t="str">
        <f>IF(C394="","",VLOOKUP(C394,'5W'!$C$6:$M$505,6,FALSE))</f>
        <v/>
      </c>
      <c r="I394" s="31" t="str">
        <f t="shared" si="6"/>
        <v/>
      </c>
    </row>
    <row r="395" spans="3:9" ht="30" customHeight="1">
      <c r="C395" s="108"/>
      <c r="D395" s="58"/>
      <c r="E395" s="110"/>
      <c r="F395" s="56"/>
      <c r="G395" s="58"/>
      <c r="H395" s="31" t="str">
        <f>IF(C395="","",VLOOKUP(C395,'5W'!$C$6:$M$505,6,FALSE))</f>
        <v/>
      </c>
      <c r="I395" s="31" t="str">
        <f t="shared" si="6"/>
        <v/>
      </c>
    </row>
    <row r="396" spans="3:9" ht="30" customHeight="1">
      <c r="C396" s="108"/>
      <c r="D396" s="58"/>
      <c r="E396" s="110"/>
      <c r="F396" s="56"/>
      <c r="G396" s="58"/>
      <c r="H396" s="31" t="str">
        <f>IF(C396="","",VLOOKUP(C396,'5W'!$C$6:$M$505,6,FALSE))</f>
        <v/>
      </c>
      <c r="I396" s="31" t="str">
        <f t="shared" si="6"/>
        <v/>
      </c>
    </row>
    <row r="397" spans="3:9" ht="30" customHeight="1">
      <c r="C397" s="108"/>
      <c r="D397" s="58"/>
      <c r="E397" s="110"/>
      <c r="F397" s="56"/>
      <c r="G397" s="58"/>
      <c r="H397" s="31" t="str">
        <f>IF(C397="","",VLOOKUP(C397,'5W'!$C$6:$M$505,6,FALSE))</f>
        <v/>
      </c>
      <c r="I397" s="31" t="str">
        <f t="shared" si="6"/>
        <v/>
      </c>
    </row>
    <row r="398" spans="3:9" ht="30" customHeight="1">
      <c r="C398" s="108"/>
      <c r="D398" s="58"/>
      <c r="E398" s="110"/>
      <c r="F398" s="56"/>
      <c r="G398" s="58"/>
      <c r="H398" s="31" t="str">
        <f>IF(C398="","",VLOOKUP(C398,'5W'!$C$6:$M$505,6,FALSE))</f>
        <v/>
      </c>
      <c r="I398" s="31" t="str">
        <f t="shared" si="6"/>
        <v/>
      </c>
    </row>
    <row r="399" spans="3:9" ht="30" customHeight="1">
      <c r="C399" s="108"/>
      <c r="D399" s="58"/>
      <c r="E399" s="110"/>
      <c r="F399" s="56"/>
      <c r="G399" s="58"/>
      <c r="H399" s="31" t="str">
        <f>IF(C399="","",VLOOKUP(C399,'5W'!$C$6:$M$505,6,FALSE))</f>
        <v/>
      </c>
      <c r="I399" s="31" t="str">
        <f t="shared" si="6"/>
        <v/>
      </c>
    </row>
    <row r="400" spans="3:9" ht="30" customHeight="1">
      <c r="C400" s="108"/>
      <c r="D400" s="58"/>
      <c r="E400" s="110"/>
      <c r="F400" s="56"/>
      <c r="G400" s="58"/>
      <c r="H400" s="31" t="str">
        <f>IF(C400="","",VLOOKUP(C400,'5W'!$C$6:$M$505,6,FALSE))</f>
        <v/>
      </c>
      <c r="I400" s="31" t="str">
        <f t="shared" si="6"/>
        <v/>
      </c>
    </row>
    <row r="401" spans="3:9" ht="30" customHeight="1">
      <c r="C401" s="108"/>
      <c r="D401" s="58"/>
      <c r="E401" s="110"/>
      <c r="F401" s="56"/>
      <c r="G401" s="58"/>
      <c r="H401" s="31" t="str">
        <f>IF(C401="","",VLOOKUP(C401,'5W'!$C$6:$M$505,6,FALSE))</f>
        <v/>
      </c>
      <c r="I401" s="31" t="str">
        <f t="shared" si="6"/>
        <v/>
      </c>
    </row>
    <row r="402" spans="3:9" ht="30" customHeight="1">
      <c r="C402" s="108"/>
      <c r="D402" s="58"/>
      <c r="E402" s="110"/>
      <c r="F402" s="56"/>
      <c r="G402" s="58"/>
      <c r="H402" s="31" t="str">
        <f>IF(C402="","",VLOOKUP(C402,'5W'!$C$6:$M$505,6,FALSE))</f>
        <v/>
      </c>
      <c r="I402" s="31" t="str">
        <f t="shared" si="6"/>
        <v/>
      </c>
    </row>
    <row r="403" spans="3:9" ht="30" customHeight="1">
      <c r="C403" s="108"/>
      <c r="D403" s="58"/>
      <c r="E403" s="110"/>
      <c r="F403" s="56"/>
      <c r="G403" s="58"/>
      <c r="H403" s="31" t="str">
        <f>IF(C403="","",VLOOKUP(C403,'5W'!$C$6:$M$505,6,FALSE))</f>
        <v/>
      </c>
      <c r="I403" s="31" t="str">
        <f t="shared" si="6"/>
        <v/>
      </c>
    </row>
    <row r="404" spans="3:9" ht="30" customHeight="1">
      <c r="C404" s="108"/>
      <c r="D404" s="58"/>
      <c r="E404" s="110"/>
      <c r="F404" s="56"/>
      <c r="G404" s="58"/>
      <c r="H404" s="31" t="str">
        <f>IF(C404="","",VLOOKUP(C404,'5W'!$C$6:$M$505,6,FALSE))</f>
        <v/>
      </c>
      <c r="I404" s="31" t="str">
        <f t="shared" si="6"/>
        <v/>
      </c>
    </row>
    <row r="405" spans="3:9" ht="30" customHeight="1">
      <c r="C405" s="108"/>
      <c r="D405" s="58"/>
      <c r="E405" s="110"/>
      <c r="F405" s="56"/>
      <c r="G405" s="58"/>
      <c r="H405" s="31" t="str">
        <f>IF(C405="","",VLOOKUP(C405,'5W'!$C$6:$M$505,6,FALSE))</f>
        <v/>
      </c>
      <c r="I405" s="31" t="str">
        <f t="shared" si="6"/>
        <v/>
      </c>
    </row>
    <row r="406" spans="3:9" ht="30" customHeight="1">
      <c r="C406" s="108"/>
      <c r="D406" s="58"/>
      <c r="E406" s="110"/>
      <c r="F406" s="56"/>
      <c r="G406" s="58"/>
      <c r="H406" s="31" t="str">
        <f>IF(C406="","",VLOOKUP(C406,'5W'!$C$6:$M$505,6,FALSE))</f>
        <v/>
      </c>
      <c r="I406" s="31" t="str">
        <f t="shared" si="6"/>
        <v/>
      </c>
    </row>
    <row r="407" spans="3:9" ht="30" customHeight="1">
      <c r="C407" s="108"/>
      <c r="D407" s="58"/>
      <c r="E407" s="110"/>
      <c r="F407" s="56"/>
      <c r="G407" s="58"/>
      <c r="H407" s="31" t="str">
        <f>IF(C407="","",VLOOKUP(C407,'5W'!$C$6:$M$505,6,FALSE))</f>
        <v/>
      </c>
      <c r="I407" s="31" t="str">
        <f t="shared" si="6"/>
        <v/>
      </c>
    </row>
    <row r="408" spans="3:9" ht="30" customHeight="1">
      <c r="C408" s="108"/>
      <c r="D408" s="58"/>
      <c r="E408" s="110"/>
      <c r="F408" s="56"/>
      <c r="G408" s="58"/>
      <c r="H408" s="31" t="str">
        <f>IF(C408="","",VLOOKUP(C408,'5W'!$C$6:$M$505,6,FALSE))</f>
        <v/>
      </c>
      <c r="I408" s="31" t="str">
        <f t="shared" si="6"/>
        <v/>
      </c>
    </row>
    <row r="409" spans="3:9" ht="30" customHeight="1">
      <c r="C409" s="108"/>
      <c r="D409" s="58"/>
      <c r="E409" s="110"/>
      <c r="F409" s="56"/>
      <c r="G409" s="58"/>
      <c r="H409" s="31" t="str">
        <f>IF(C409="","",VLOOKUP(C409,'5W'!$C$6:$M$505,6,FALSE))</f>
        <v/>
      </c>
      <c r="I409" s="31" t="str">
        <f t="shared" si="6"/>
        <v/>
      </c>
    </row>
    <row r="410" spans="3:9" ht="30" customHeight="1">
      <c r="C410" s="108"/>
      <c r="D410" s="58"/>
      <c r="E410" s="110"/>
      <c r="F410" s="56"/>
      <c r="G410" s="58"/>
      <c r="H410" s="31" t="str">
        <f>IF(C410="","",VLOOKUP(C410,'5W'!$C$6:$M$505,6,FALSE))</f>
        <v/>
      </c>
      <c r="I410" s="31" t="str">
        <f t="shared" si="6"/>
        <v/>
      </c>
    </row>
    <row r="411" spans="3:9" ht="30" customHeight="1">
      <c r="C411" s="108"/>
      <c r="D411" s="58"/>
      <c r="E411" s="110"/>
      <c r="F411" s="56"/>
      <c r="G411" s="58"/>
      <c r="H411" s="31" t="str">
        <f>IF(C411="","",VLOOKUP(C411,'5W'!$C$6:$M$505,6,FALSE))</f>
        <v/>
      </c>
      <c r="I411" s="31" t="str">
        <f t="shared" si="6"/>
        <v/>
      </c>
    </row>
    <row r="412" spans="3:9" ht="30" customHeight="1">
      <c r="C412" s="108"/>
      <c r="D412" s="58"/>
      <c r="E412" s="110"/>
      <c r="F412" s="56"/>
      <c r="G412" s="58"/>
      <c r="H412" s="31" t="str">
        <f>IF(C412="","",VLOOKUP(C412,'5W'!$C$6:$M$505,6,FALSE))</f>
        <v/>
      </c>
      <c r="I412" s="31" t="str">
        <f t="shared" si="6"/>
        <v/>
      </c>
    </row>
    <row r="413" spans="3:9" ht="30" customHeight="1">
      <c r="C413" s="108"/>
      <c r="D413" s="58"/>
      <c r="E413" s="110"/>
      <c r="F413" s="56"/>
      <c r="G413" s="58"/>
      <c r="H413" s="31" t="str">
        <f>IF(C413="","",VLOOKUP(C413,'5W'!$C$6:$M$505,6,FALSE))</f>
        <v/>
      </c>
      <c r="I413" s="31" t="str">
        <f t="shared" si="6"/>
        <v/>
      </c>
    </row>
    <row r="414" spans="3:9" ht="30" customHeight="1">
      <c r="C414" s="108"/>
      <c r="D414" s="58"/>
      <c r="E414" s="110"/>
      <c r="F414" s="56"/>
      <c r="G414" s="58"/>
      <c r="H414" s="31" t="str">
        <f>IF(C414="","",VLOOKUP(C414,'5W'!$C$6:$M$505,6,FALSE))</f>
        <v/>
      </c>
      <c r="I414" s="31" t="str">
        <f t="shared" si="6"/>
        <v/>
      </c>
    </row>
    <row r="415" spans="3:9" ht="30" customHeight="1">
      <c r="C415" s="108"/>
      <c r="D415" s="58"/>
      <c r="E415" s="110"/>
      <c r="F415" s="56"/>
      <c r="G415" s="58"/>
      <c r="H415" s="31" t="str">
        <f>IF(C415="","",VLOOKUP(C415,'5W'!$C$6:$M$505,6,FALSE))</f>
        <v/>
      </c>
      <c r="I415" s="31" t="str">
        <f t="shared" si="6"/>
        <v/>
      </c>
    </row>
    <row r="416" spans="3:9" ht="30" customHeight="1">
      <c r="C416" s="108"/>
      <c r="D416" s="58"/>
      <c r="E416" s="110"/>
      <c r="F416" s="56"/>
      <c r="G416" s="58"/>
      <c r="H416" s="31" t="str">
        <f>IF(C416="","",VLOOKUP(C416,'5W'!$C$6:$M$505,6,FALSE))</f>
        <v/>
      </c>
      <c r="I416" s="31" t="str">
        <f t="shared" si="6"/>
        <v/>
      </c>
    </row>
    <row r="417" spans="3:9" ht="30" customHeight="1">
      <c r="C417" s="108"/>
      <c r="D417" s="58"/>
      <c r="E417" s="110"/>
      <c r="F417" s="56"/>
      <c r="G417" s="58"/>
      <c r="H417" s="31" t="str">
        <f>IF(C417="","",VLOOKUP(C417,'5W'!$C$6:$M$505,6,FALSE))</f>
        <v/>
      </c>
      <c r="I417" s="31" t="str">
        <f t="shared" si="6"/>
        <v/>
      </c>
    </row>
    <row r="418" spans="3:9" ht="30" customHeight="1">
      <c r="C418" s="108"/>
      <c r="D418" s="58"/>
      <c r="E418" s="110"/>
      <c r="F418" s="56"/>
      <c r="G418" s="58"/>
      <c r="H418" s="31" t="str">
        <f>IF(C418="","",VLOOKUP(C418,'5W'!$C$6:$M$505,6,FALSE))</f>
        <v/>
      </c>
      <c r="I418" s="31" t="str">
        <f t="shared" si="6"/>
        <v/>
      </c>
    </row>
    <row r="419" spans="3:9" ht="30" customHeight="1">
      <c r="C419" s="108"/>
      <c r="D419" s="58"/>
      <c r="E419" s="110"/>
      <c r="F419" s="56"/>
      <c r="G419" s="58"/>
      <c r="H419" s="31" t="str">
        <f>IF(C419="","",VLOOKUP(C419,'5W'!$C$6:$M$505,6,FALSE))</f>
        <v/>
      </c>
      <c r="I419" s="31" t="str">
        <f t="shared" si="6"/>
        <v/>
      </c>
    </row>
    <row r="420" spans="3:9" ht="30" customHeight="1">
      <c r="C420" s="108"/>
      <c r="D420" s="58"/>
      <c r="E420" s="110"/>
      <c r="F420" s="56"/>
      <c r="G420" s="58"/>
      <c r="H420" s="31" t="str">
        <f>IF(C420="","",VLOOKUP(C420,'5W'!$C$6:$M$505,6,FALSE))</f>
        <v/>
      </c>
      <c r="I420" s="31" t="str">
        <f t="shared" si="6"/>
        <v/>
      </c>
    </row>
    <row r="421" spans="3:9" ht="30" customHeight="1">
      <c r="C421" s="108"/>
      <c r="D421" s="58"/>
      <c r="E421" s="110"/>
      <c r="F421" s="56"/>
      <c r="G421" s="58"/>
      <c r="H421" s="31" t="str">
        <f>IF(C421="","",VLOOKUP(C421,'5W'!$C$6:$M$505,6,FALSE))</f>
        <v/>
      </c>
      <c r="I421" s="31" t="str">
        <f t="shared" si="6"/>
        <v/>
      </c>
    </row>
    <row r="422" spans="3:9" ht="30" customHeight="1">
      <c r="C422" s="108"/>
      <c r="D422" s="58"/>
      <c r="E422" s="110"/>
      <c r="F422" s="56"/>
      <c r="G422" s="58"/>
      <c r="H422" s="31" t="str">
        <f>IF(C422="","",VLOOKUP(C422,'5W'!$C$6:$M$505,6,FALSE))</f>
        <v/>
      </c>
      <c r="I422" s="31" t="str">
        <f t="shared" si="6"/>
        <v/>
      </c>
    </row>
    <row r="423" spans="3:9" ht="30" customHeight="1">
      <c r="C423" s="108"/>
      <c r="D423" s="58"/>
      <c r="E423" s="110"/>
      <c r="F423" s="56"/>
      <c r="G423" s="58"/>
      <c r="H423" s="31" t="str">
        <f>IF(C423="","",VLOOKUP(C423,'5W'!$C$6:$M$505,6,FALSE))</f>
        <v/>
      </c>
      <c r="I423" s="31" t="str">
        <f t="shared" si="6"/>
        <v/>
      </c>
    </row>
    <row r="424" spans="3:9" ht="30" customHeight="1">
      <c r="C424" s="108"/>
      <c r="D424" s="58"/>
      <c r="E424" s="110"/>
      <c r="F424" s="56"/>
      <c r="G424" s="58"/>
      <c r="H424" s="31" t="str">
        <f>IF(C424="","",VLOOKUP(C424,'5W'!$C$6:$M$505,6,FALSE))</f>
        <v/>
      </c>
      <c r="I424" s="31" t="str">
        <f t="shared" si="6"/>
        <v/>
      </c>
    </row>
    <row r="425" spans="3:9" ht="30" customHeight="1">
      <c r="C425" s="108"/>
      <c r="D425" s="58"/>
      <c r="E425" s="110"/>
      <c r="F425" s="56"/>
      <c r="G425" s="58"/>
      <c r="H425" s="31" t="str">
        <f>IF(C425="","",VLOOKUP(C425,'5W'!$C$6:$M$505,6,FALSE))</f>
        <v/>
      </c>
      <c r="I425" s="31" t="str">
        <f t="shared" si="6"/>
        <v/>
      </c>
    </row>
    <row r="426" spans="3:9" ht="30" customHeight="1">
      <c r="C426" s="108"/>
      <c r="D426" s="58"/>
      <c r="E426" s="110"/>
      <c r="F426" s="56"/>
      <c r="G426" s="58"/>
      <c r="H426" s="31" t="str">
        <f>IF(C426="","",VLOOKUP(C426,'5W'!$C$6:$M$505,6,FALSE))</f>
        <v/>
      </c>
      <c r="I426" s="31" t="str">
        <f t="shared" si="6"/>
        <v/>
      </c>
    </row>
    <row r="427" spans="3:9" ht="30" customHeight="1">
      <c r="C427" s="108"/>
      <c r="D427" s="58"/>
      <c r="E427" s="110"/>
      <c r="F427" s="56"/>
      <c r="G427" s="58"/>
      <c r="H427" s="31" t="str">
        <f>IF(C427="","",VLOOKUP(C427,'5W'!$C$6:$M$505,6,FALSE))</f>
        <v/>
      </c>
      <c r="I427" s="31" t="str">
        <f t="shared" si="6"/>
        <v/>
      </c>
    </row>
    <row r="428" spans="3:9" ht="30" customHeight="1">
      <c r="C428" s="108"/>
      <c r="D428" s="58"/>
      <c r="E428" s="110"/>
      <c r="F428" s="56"/>
      <c r="G428" s="58"/>
      <c r="H428" s="31" t="str">
        <f>IF(C428="","",VLOOKUP(C428,'5W'!$C$6:$M$505,6,FALSE))</f>
        <v/>
      </c>
      <c r="I428" s="31" t="str">
        <f t="shared" si="6"/>
        <v/>
      </c>
    </row>
    <row r="429" spans="3:9" ht="30" customHeight="1">
      <c r="C429" s="108"/>
      <c r="D429" s="58"/>
      <c r="E429" s="110"/>
      <c r="F429" s="56"/>
      <c r="G429" s="58"/>
      <c r="H429" s="31" t="str">
        <f>IF(C429="","",VLOOKUP(C429,'5W'!$C$6:$M$505,6,FALSE))</f>
        <v/>
      </c>
      <c r="I429" s="31" t="str">
        <f t="shared" si="6"/>
        <v/>
      </c>
    </row>
    <row r="430" spans="3:9" ht="30" customHeight="1">
      <c r="C430" s="108"/>
      <c r="D430" s="58"/>
      <c r="E430" s="110"/>
      <c r="F430" s="56"/>
      <c r="G430" s="58"/>
      <c r="H430" s="31" t="str">
        <f>IF(C430="","",VLOOKUP(C430,'5W'!$C$6:$M$505,6,FALSE))</f>
        <v/>
      </c>
      <c r="I430" s="31" t="str">
        <f t="shared" si="6"/>
        <v/>
      </c>
    </row>
    <row r="431" spans="3:9" ht="30" customHeight="1">
      <c r="C431" s="108"/>
      <c r="D431" s="58"/>
      <c r="E431" s="110"/>
      <c r="F431" s="56"/>
      <c r="G431" s="58"/>
      <c r="H431" s="31" t="str">
        <f>IF(C431="","",VLOOKUP(C431,'5W'!$C$6:$M$505,6,FALSE))</f>
        <v/>
      </c>
      <c r="I431" s="31" t="str">
        <f t="shared" si="6"/>
        <v/>
      </c>
    </row>
    <row r="432" spans="3:9" ht="30" customHeight="1">
      <c r="C432" s="108"/>
      <c r="D432" s="58"/>
      <c r="E432" s="110"/>
      <c r="F432" s="56"/>
      <c r="G432" s="58"/>
      <c r="H432" s="31" t="str">
        <f>IF(C432="","",VLOOKUP(C432,'5W'!$C$6:$M$505,6,FALSE))</f>
        <v/>
      </c>
      <c r="I432" s="31" t="str">
        <f t="shared" si="6"/>
        <v/>
      </c>
    </row>
    <row r="433" spans="3:9" ht="30" customHeight="1">
      <c r="C433" s="108"/>
      <c r="D433" s="58"/>
      <c r="E433" s="110"/>
      <c r="F433" s="56"/>
      <c r="G433" s="58"/>
      <c r="H433" s="31" t="str">
        <f>IF(C433="","",VLOOKUP(C433,'5W'!$C$6:$M$505,6,FALSE))</f>
        <v/>
      </c>
      <c r="I433" s="31" t="str">
        <f t="shared" si="6"/>
        <v/>
      </c>
    </row>
    <row r="434" spans="3:9" ht="30" customHeight="1">
      <c r="C434" s="108"/>
      <c r="D434" s="58"/>
      <c r="E434" s="110"/>
      <c r="F434" s="56"/>
      <c r="G434" s="58"/>
      <c r="H434" s="31" t="str">
        <f>IF(C434="","",VLOOKUP(C434,'5W'!$C$6:$M$505,6,FALSE))</f>
        <v/>
      </c>
      <c r="I434" s="31" t="str">
        <f t="shared" si="6"/>
        <v/>
      </c>
    </row>
    <row r="435" spans="3:9" ht="30" customHeight="1">
      <c r="C435" s="108"/>
      <c r="D435" s="58"/>
      <c r="E435" s="110"/>
      <c r="F435" s="56"/>
      <c r="G435" s="58"/>
      <c r="H435" s="31" t="str">
        <f>IF(C435="","",VLOOKUP(C435,'5W'!$C$6:$M$505,6,FALSE))</f>
        <v/>
      </c>
      <c r="I435" s="31" t="str">
        <f t="shared" si="6"/>
        <v/>
      </c>
    </row>
    <row r="436" spans="3:9" ht="30" customHeight="1">
      <c r="C436" s="108"/>
      <c r="D436" s="58"/>
      <c r="E436" s="110"/>
      <c r="F436" s="56"/>
      <c r="G436" s="58"/>
      <c r="H436" s="31" t="str">
        <f>IF(C436="","",VLOOKUP(C436,'5W'!$C$6:$M$505,6,FALSE))</f>
        <v/>
      </c>
      <c r="I436" s="31" t="str">
        <f t="shared" si="6"/>
        <v/>
      </c>
    </row>
    <row r="437" spans="3:9" ht="30" customHeight="1">
      <c r="C437" s="108"/>
      <c r="D437" s="58"/>
      <c r="E437" s="110"/>
      <c r="F437" s="56"/>
      <c r="G437" s="58"/>
      <c r="H437" s="31" t="str">
        <f>IF(C437="","",VLOOKUP(C437,'5W'!$C$6:$M$505,6,FALSE))</f>
        <v/>
      </c>
      <c r="I437" s="31" t="str">
        <f t="shared" si="6"/>
        <v/>
      </c>
    </row>
    <row r="438" spans="3:9" ht="30" customHeight="1">
      <c r="C438" s="108"/>
      <c r="D438" s="58"/>
      <c r="E438" s="110"/>
      <c r="F438" s="56"/>
      <c r="G438" s="58"/>
      <c r="H438" s="31" t="str">
        <f>IF(C438="","",VLOOKUP(C438,'5W'!$C$6:$M$505,6,FALSE))</f>
        <v/>
      </c>
      <c r="I438" s="31" t="str">
        <f t="shared" si="6"/>
        <v/>
      </c>
    </row>
    <row r="439" spans="3:9" ht="30" customHeight="1">
      <c r="C439" s="108"/>
      <c r="D439" s="58"/>
      <c r="E439" s="110"/>
      <c r="F439" s="56"/>
      <c r="G439" s="58"/>
      <c r="H439" s="31" t="str">
        <f>IF(C439="","",VLOOKUP(C439,'5W'!$C$6:$M$505,6,FALSE))</f>
        <v/>
      </c>
      <c r="I439" s="31" t="str">
        <f t="shared" si="6"/>
        <v/>
      </c>
    </row>
    <row r="440" spans="3:9" ht="30" customHeight="1">
      <c r="C440" s="108"/>
      <c r="D440" s="58"/>
      <c r="E440" s="110"/>
      <c r="F440" s="56"/>
      <c r="G440" s="58"/>
      <c r="H440" s="31" t="str">
        <f>IF(C440="","",VLOOKUP(C440,'5W'!$C$6:$M$505,6,FALSE))</f>
        <v/>
      </c>
      <c r="I440" s="31" t="str">
        <f t="shared" si="6"/>
        <v/>
      </c>
    </row>
    <row r="441" spans="3:9" ht="30" customHeight="1">
      <c r="C441" s="108"/>
      <c r="D441" s="58"/>
      <c r="E441" s="110"/>
      <c r="F441" s="56"/>
      <c r="G441" s="58"/>
      <c r="H441" s="31" t="str">
        <f>IF(C441="","",VLOOKUP(C441,'5W'!$C$6:$M$505,6,FALSE))</f>
        <v/>
      </c>
      <c r="I441" s="31" t="str">
        <f t="shared" si="6"/>
        <v/>
      </c>
    </row>
    <row r="442" spans="3:9" ht="30" customHeight="1">
      <c r="C442" s="108"/>
      <c r="D442" s="58"/>
      <c r="E442" s="110"/>
      <c r="F442" s="56"/>
      <c r="G442" s="58"/>
      <c r="H442" s="31" t="str">
        <f>IF(C442="","",VLOOKUP(C442,'5W'!$C$6:$M$505,6,FALSE))</f>
        <v/>
      </c>
      <c r="I442" s="31" t="str">
        <f t="shared" si="6"/>
        <v/>
      </c>
    </row>
    <row r="443" spans="3:9" ht="30" customHeight="1">
      <c r="C443" s="108"/>
      <c r="D443" s="58"/>
      <c r="E443" s="110"/>
      <c r="F443" s="56"/>
      <c r="G443" s="58"/>
      <c r="H443" s="31" t="str">
        <f>IF(C443="","",VLOOKUP(C443,'5W'!$C$6:$M$505,6,FALSE))</f>
        <v/>
      </c>
      <c r="I443" s="31" t="str">
        <f t="shared" si="6"/>
        <v/>
      </c>
    </row>
    <row r="444" spans="3:9" ht="30" customHeight="1">
      <c r="C444" s="108"/>
      <c r="D444" s="58"/>
      <c r="E444" s="110"/>
      <c r="F444" s="56"/>
      <c r="G444" s="58"/>
      <c r="H444" s="31" t="str">
        <f>IF(C444="","",VLOOKUP(C444,'5W'!$C$6:$M$505,6,FALSE))</f>
        <v/>
      </c>
      <c r="I444" s="31" t="str">
        <f t="shared" si="6"/>
        <v/>
      </c>
    </row>
    <row r="445" spans="3:9" ht="30" customHeight="1">
      <c r="C445" s="108"/>
      <c r="D445" s="58"/>
      <c r="E445" s="110"/>
      <c r="F445" s="56"/>
      <c r="G445" s="58"/>
      <c r="H445" s="31" t="str">
        <f>IF(C445="","",VLOOKUP(C445,'5W'!$C$6:$M$505,6,FALSE))</f>
        <v/>
      </c>
      <c r="I445" s="31" t="str">
        <f t="shared" si="6"/>
        <v/>
      </c>
    </row>
    <row r="446" spans="3:9" ht="30" customHeight="1">
      <c r="C446" s="108"/>
      <c r="D446" s="58"/>
      <c r="E446" s="110"/>
      <c r="F446" s="56"/>
      <c r="G446" s="58"/>
      <c r="H446" s="31" t="str">
        <f>IF(C446="","",VLOOKUP(C446,'5W'!$C$6:$M$505,6,FALSE))</f>
        <v/>
      </c>
      <c r="I446" s="31" t="str">
        <f t="shared" si="6"/>
        <v/>
      </c>
    </row>
    <row r="447" spans="3:9" ht="30" customHeight="1">
      <c r="C447" s="108"/>
      <c r="D447" s="58"/>
      <c r="E447" s="110"/>
      <c r="F447" s="56"/>
      <c r="G447" s="58"/>
      <c r="H447" s="31" t="str">
        <f>IF(C447="","",VLOOKUP(C447,'5W'!$C$6:$M$505,6,FALSE))</f>
        <v/>
      </c>
      <c r="I447" s="31" t="str">
        <f t="shared" si="6"/>
        <v/>
      </c>
    </row>
    <row r="448" spans="3:9" ht="30" customHeight="1">
      <c r="C448" s="108"/>
      <c r="D448" s="58"/>
      <c r="E448" s="110"/>
      <c r="F448" s="56"/>
      <c r="G448" s="58"/>
      <c r="H448" s="31" t="str">
        <f>IF(C448="","",VLOOKUP(C448,'5W'!$C$6:$M$505,6,FALSE))</f>
        <v/>
      </c>
      <c r="I448" s="31" t="str">
        <f t="shared" si="6"/>
        <v/>
      </c>
    </row>
    <row r="449" spans="3:9" ht="30" customHeight="1">
      <c r="C449" s="108"/>
      <c r="D449" s="58"/>
      <c r="E449" s="110"/>
      <c r="F449" s="56"/>
      <c r="G449" s="58"/>
      <c r="H449" s="31" t="str">
        <f>IF(C449="","",VLOOKUP(C449,'5W'!$C$6:$M$505,6,FALSE))</f>
        <v/>
      </c>
      <c r="I449" s="31" t="str">
        <f t="shared" si="6"/>
        <v/>
      </c>
    </row>
    <row r="450" spans="3:9" ht="30" customHeight="1">
      <c r="C450" s="108"/>
      <c r="D450" s="58"/>
      <c r="E450" s="110"/>
      <c r="F450" s="56"/>
      <c r="G450" s="58"/>
      <c r="H450" s="31" t="str">
        <f>IF(C450="","",VLOOKUP(C450,'5W'!$C$6:$M$505,6,FALSE))</f>
        <v/>
      </c>
      <c r="I450" s="31" t="str">
        <f t="shared" si="6"/>
        <v/>
      </c>
    </row>
    <row r="451" spans="3:9" ht="30" customHeight="1">
      <c r="C451" s="108"/>
      <c r="D451" s="58"/>
      <c r="E451" s="110"/>
      <c r="F451" s="56"/>
      <c r="G451" s="58"/>
      <c r="H451" s="31" t="str">
        <f>IF(C451="","",VLOOKUP(C451,'5W'!$C$6:$M$505,6,FALSE))</f>
        <v/>
      </c>
      <c r="I451" s="31" t="str">
        <f t="shared" si="6"/>
        <v/>
      </c>
    </row>
    <row r="452" spans="3:9" ht="30" customHeight="1">
      <c r="C452" s="108"/>
      <c r="D452" s="58"/>
      <c r="E452" s="110"/>
      <c r="F452" s="56"/>
      <c r="G452" s="58"/>
      <c r="H452" s="31" t="str">
        <f>IF(C452="","",VLOOKUP(C452,'5W'!$C$6:$M$505,6,FALSE))</f>
        <v/>
      </c>
      <c r="I452" s="31" t="str">
        <f t="shared" si="6"/>
        <v/>
      </c>
    </row>
    <row r="453" spans="3:9" ht="30" customHeight="1">
      <c r="C453" s="108"/>
      <c r="D453" s="58"/>
      <c r="E453" s="110"/>
      <c r="F453" s="56"/>
      <c r="G453" s="58"/>
      <c r="H453" s="31" t="str">
        <f>IF(C453="","",VLOOKUP(C453,'5W'!$C$6:$M$505,6,FALSE))</f>
        <v/>
      </c>
      <c r="I453" s="31" t="str">
        <f t="shared" si="6"/>
        <v/>
      </c>
    </row>
    <row r="454" spans="3:9" ht="30" customHeight="1">
      <c r="C454" s="108"/>
      <c r="D454" s="58"/>
      <c r="E454" s="110"/>
      <c r="F454" s="56"/>
      <c r="G454" s="58"/>
      <c r="H454" s="31" t="str">
        <f>IF(C454="","",VLOOKUP(C454,'5W'!$C$6:$M$505,6,FALSE))</f>
        <v/>
      </c>
      <c r="I454" s="31" t="str">
        <f t="shared" si="6"/>
        <v/>
      </c>
    </row>
    <row r="455" spans="3:9" ht="30" customHeight="1">
      <c r="C455" s="108"/>
      <c r="D455" s="58"/>
      <c r="E455" s="110"/>
      <c r="F455" s="56"/>
      <c r="G455" s="58"/>
      <c r="H455" s="31" t="str">
        <f>IF(C455="","",VLOOKUP(C455,'5W'!$C$6:$M$505,6,FALSE))</f>
        <v/>
      </c>
      <c r="I455" s="31" t="str">
        <f t="shared" si="6"/>
        <v/>
      </c>
    </row>
    <row r="456" spans="3:9" ht="30" customHeight="1">
      <c r="C456" s="108"/>
      <c r="D456" s="58"/>
      <c r="E456" s="110"/>
      <c r="F456" s="56"/>
      <c r="G456" s="58"/>
      <c r="H456" s="31" t="str">
        <f>IF(C456="","",VLOOKUP(C456,'5W'!$C$6:$M$505,6,FALSE))</f>
        <v/>
      </c>
      <c r="I456" s="31" t="str">
        <f t="shared" ref="I456:I519" si="7">IF(C456="","",MONTH(F456))</f>
        <v/>
      </c>
    </row>
    <row r="457" spans="3:9" ht="30" customHeight="1">
      <c r="C457" s="108"/>
      <c r="D457" s="58"/>
      <c r="E457" s="110"/>
      <c r="F457" s="56"/>
      <c r="G457" s="58"/>
      <c r="H457" s="31" t="str">
        <f>IF(C457="","",VLOOKUP(C457,'5W'!$C$6:$M$505,6,FALSE))</f>
        <v/>
      </c>
      <c r="I457" s="31" t="str">
        <f t="shared" si="7"/>
        <v/>
      </c>
    </row>
    <row r="458" spans="3:9" ht="30" customHeight="1">
      <c r="C458" s="108"/>
      <c r="D458" s="58"/>
      <c r="E458" s="110"/>
      <c r="F458" s="56"/>
      <c r="G458" s="58"/>
      <c r="H458" s="31" t="str">
        <f>IF(C458="","",VLOOKUP(C458,'5W'!$C$6:$M$505,6,FALSE))</f>
        <v/>
      </c>
      <c r="I458" s="31" t="str">
        <f t="shared" si="7"/>
        <v/>
      </c>
    </row>
    <row r="459" spans="3:9" ht="30" customHeight="1">
      <c r="C459" s="108"/>
      <c r="D459" s="58"/>
      <c r="E459" s="110"/>
      <c r="F459" s="56"/>
      <c r="G459" s="58"/>
      <c r="H459" s="31" t="str">
        <f>IF(C459="","",VLOOKUP(C459,'5W'!$C$6:$M$505,6,FALSE))</f>
        <v/>
      </c>
      <c r="I459" s="31" t="str">
        <f t="shared" si="7"/>
        <v/>
      </c>
    </row>
    <row r="460" spans="3:9" ht="30" customHeight="1">
      <c r="C460" s="108"/>
      <c r="D460" s="58"/>
      <c r="E460" s="110"/>
      <c r="F460" s="56"/>
      <c r="G460" s="58"/>
      <c r="H460" s="31" t="str">
        <f>IF(C460="","",VLOOKUP(C460,'5W'!$C$6:$M$505,6,FALSE))</f>
        <v/>
      </c>
      <c r="I460" s="31" t="str">
        <f t="shared" si="7"/>
        <v/>
      </c>
    </row>
    <row r="461" spans="3:9" ht="30" customHeight="1">
      <c r="C461" s="108"/>
      <c r="D461" s="58"/>
      <c r="E461" s="110"/>
      <c r="F461" s="56"/>
      <c r="G461" s="58"/>
      <c r="H461" s="31" t="str">
        <f>IF(C461="","",VLOOKUP(C461,'5W'!$C$6:$M$505,6,FALSE))</f>
        <v/>
      </c>
      <c r="I461" s="31" t="str">
        <f t="shared" si="7"/>
        <v/>
      </c>
    </row>
    <row r="462" spans="3:9" ht="30" customHeight="1">
      <c r="C462" s="108"/>
      <c r="D462" s="58"/>
      <c r="E462" s="110"/>
      <c r="F462" s="56"/>
      <c r="G462" s="58"/>
      <c r="H462" s="31" t="str">
        <f>IF(C462="","",VLOOKUP(C462,'5W'!$C$6:$M$505,6,FALSE))</f>
        <v/>
      </c>
      <c r="I462" s="31" t="str">
        <f t="shared" si="7"/>
        <v/>
      </c>
    </row>
    <row r="463" spans="3:9" ht="30" customHeight="1">
      <c r="C463" s="108"/>
      <c r="D463" s="58"/>
      <c r="E463" s="110"/>
      <c r="F463" s="56"/>
      <c r="G463" s="58"/>
      <c r="H463" s="31" t="str">
        <f>IF(C463="","",VLOOKUP(C463,'5W'!$C$6:$M$505,6,FALSE))</f>
        <v/>
      </c>
      <c r="I463" s="31" t="str">
        <f t="shared" si="7"/>
        <v/>
      </c>
    </row>
    <row r="464" spans="3:9" ht="30" customHeight="1">
      <c r="C464" s="108"/>
      <c r="D464" s="58"/>
      <c r="E464" s="110"/>
      <c r="F464" s="56"/>
      <c r="G464" s="58"/>
      <c r="H464" s="31" t="str">
        <f>IF(C464="","",VLOOKUP(C464,'5W'!$C$6:$M$505,6,FALSE))</f>
        <v/>
      </c>
      <c r="I464" s="31" t="str">
        <f t="shared" si="7"/>
        <v/>
      </c>
    </row>
    <row r="465" spans="3:9" ht="30" customHeight="1">
      <c r="C465" s="108"/>
      <c r="D465" s="58"/>
      <c r="E465" s="110"/>
      <c r="F465" s="56"/>
      <c r="G465" s="58"/>
      <c r="H465" s="31" t="str">
        <f>IF(C465="","",VLOOKUP(C465,'5W'!$C$6:$M$505,6,FALSE))</f>
        <v/>
      </c>
      <c r="I465" s="31" t="str">
        <f t="shared" si="7"/>
        <v/>
      </c>
    </row>
    <row r="466" spans="3:9" ht="30" customHeight="1">
      <c r="C466" s="108"/>
      <c r="D466" s="58"/>
      <c r="E466" s="110"/>
      <c r="F466" s="56"/>
      <c r="G466" s="58"/>
      <c r="H466" s="31" t="str">
        <f>IF(C466="","",VLOOKUP(C466,'5W'!$C$6:$M$505,6,FALSE))</f>
        <v/>
      </c>
      <c r="I466" s="31" t="str">
        <f t="shared" si="7"/>
        <v/>
      </c>
    </row>
    <row r="467" spans="3:9" ht="30" customHeight="1">
      <c r="C467" s="108"/>
      <c r="D467" s="58"/>
      <c r="E467" s="110"/>
      <c r="F467" s="56"/>
      <c r="G467" s="58"/>
      <c r="H467" s="31" t="str">
        <f>IF(C467="","",VLOOKUP(C467,'5W'!$C$6:$M$505,6,FALSE))</f>
        <v/>
      </c>
      <c r="I467" s="31" t="str">
        <f t="shared" si="7"/>
        <v/>
      </c>
    </row>
    <row r="468" spans="3:9" ht="30" customHeight="1">
      <c r="C468" s="108"/>
      <c r="D468" s="58"/>
      <c r="E468" s="110"/>
      <c r="F468" s="56"/>
      <c r="G468" s="58"/>
      <c r="H468" s="31" t="str">
        <f>IF(C468="","",VLOOKUP(C468,'5W'!$C$6:$M$505,6,FALSE))</f>
        <v/>
      </c>
      <c r="I468" s="31" t="str">
        <f t="shared" si="7"/>
        <v/>
      </c>
    </row>
    <row r="469" spans="3:9" ht="30" customHeight="1">
      <c r="C469" s="108"/>
      <c r="D469" s="58"/>
      <c r="E469" s="110"/>
      <c r="F469" s="56"/>
      <c r="G469" s="58"/>
      <c r="H469" s="31" t="str">
        <f>IF(C469="","",VLOOKUP(C469,'5W'!$C$6:$M$505,6,FALSE))</f>
        <v/>
      </c>
      <c r="I469" s="31" t="str">
        <f t="shared" si="7"/>
        <v/>
      </c>
    </row>
    <row r="470" spans="3:9" ht="30" customHeight="1">
      <c r="C470" s="108"/>
      <c r="D470" s="58"/>
      <c r="E470" s="110"/>
      <c r="F470" s="56"/>
      <c r="G470" s="58"/>
      <c r="H470" s="31" t="str">
        <f>IF(C470="","",VLOOKUP(C470,'5W'!$C$6:$M$505,6,FALSE))</f>
        <v/>
      </c>
      <c r="I470" s="31" t="str">
        <f t="shared" si="7"/>
        <v/>
      </c>
    </row>
    <row r="471" spans="3:9" ht="30" customHeight="1">
      <c r="C471" s="108"/>
      <c r="D471" s="58"/>
      <c r="E471" s="110"/>
      <c r="F471" s="56"/>
      <c r="G471" s="58"/>
      <c r="H471" s="31" t="str">
        <f>IF(C471="","",VLOOKUP(C471,'5W'!$C$6:$M$505,6,FALSE))</f>
        <v/>
      </c>
      <c r="I471" s="31" t="str">
        <f t="shared" si="7"/>
        <v/>
      </c>
    </row>
    <row r="472" spans="3:9" ht="30" customHeight="1">
      <c r="C472" s="108"/>
      <c r="D472" s="58"/>
      <c r="E472" s="110"/>
      <c r="F472" s="56"/>
      <c r="G472" s="58"/>
      <c r="H472" s="31" t="str">
        <f>IF(C472="","",VLOOKUP(C472,'5W'!$C$6:$M$505,6,FALSE))</f>
        <v/>
      </c>
      <c r="I472" s="31" t="str">
        <f t="shared" si="7"/>
        <v/>
      </c>
    </row>
    <row r="473" spans="3:9" ht="30" customHeight="1">
      <c r="C473" s="108"/>
      <c r="D473" s="58"/>
      <c r="E473" s="110"/>
      <c r="F473" s="56"/>
      <c r="G473" s="58"/>
      <c r="H473" s="31" t="str">
        <f>IF(C473="","",VLOOKUP(C473,'5W'!$C$6:$M$505,6,FALSE))</f>
        <v/>
      </c>
      <c r="I473" s="31" t="str">
        <f t="shared" si="7"/>
        <v/>
      </c>
    </row>
    <row r="474" spans="3:9" ht="30" customHeight="1">
      <c r="C474" s="108"/>
      <c r="D474" s="58"/>
      <c r="E474" s="110"/>
      <c r="F474" s="56"/>
      <c r="G474" s="58"/>
      <c r="H474" s="31" t="str">
        <f>IF(C474="","",VLOOKUP(C474,'5W'!$C$6:$M$505,6,FALSE))</f>
        <v/>
      </c>
      <c r="I474" s="31" t="str">
        <f t="shared" si="7"/>
        <v/>
      </c>
    </row>
    <row r="475" spans="3:9" ht="30" customHeight="1">
      <c r="C475" s="108"/>
      <c r="D475" s="58"/>
      <c r="E475" s="110"/>
      <c r="F475" s="56"/>
      <c r="G475" s="58"/>
      <c r="H475" s="31" t="str">
        <f>IF(C475="","",VLOOKUP(C475,'5W'!$C$6:$M$505,6,FALSE))</f>
        <v/>
      </c>
      <c r="I475" s="31" t="str">
        <f t="shared" si="7"/>
        <v/>
      </c>
    </row>
    <row r="476" spans="3:9" ht="30" customHeight="1">
      <c r="C476" s="108"/>
      <c r="D476" s="58"/>
      <c r="E476" s="110"/>
      <c r="F476" s="56"/>
      <c r="G476" s="58"/>
      <c r="H476" s="31" t="str">
        <f>IF(C476="","",VLOOKUP(C476,'5W'!$C$6:$M$505,6,FALSE))</f>
        <v/>
      </c>
      <c r="I476" s="31" t="str">
        <f t="shared" si="7"/>
        <v/>
      </c>
    </row>
    <row r="477" spans="3:9" ht="30" customHeight="1">
      <c r="C477" s="108"/>
      <c r="D477" s="58"/>
      <c r="E477" s="110"/>
      <c r="F477" s="56"/>
      <c r="G477" s="58"/>
      <c r="H477" s="31" t="str">
        <f>IF(C477="","",VLOOKUP(C477,'5W'!$C$6:$M$505,6,FALSE))</f>
        <v/>
      </c>
      <c r="I477" s="31" t="str">
        <f t="shared" si="7"/>
        <v/>
      </c>
    </row>
    <row r="478" spans="3:9" ht="30" customHeight="1">
      <c r="C478" s="108"/>
      <c r="D478" s="58"/>
      <c r="E478" s="110"/>
      <c r="F478" s="56"/>
      <c r="G478" s="58"/>
      <c r="H478" s="31" t="str">
        <f>IF(C478="","",VLOOKUP(C478,'5W'!$C$6:$M$505,6,FALSE))</f>
        <v/>
      </c>
      <c r="I478" s="31" t="str">
        <f t="shared" si="7"/>
        <v/>
      </c>
    </row>
    <row r="479" spans="3:9" ht="30" customHeight="1">
      <c r="C479" s="108"/>
      <c r="D479" s="58"/>
      <c r="E479" s="110"/>
      <c r="F479" s="56"/>
      <c r="G479" s="58"/>
      <c r="H479" s="31" t="str">
        <f>IF(C479="","",VLOOKUP(C479,'5W'!$C$6:$M$505,6,FALSE))</f>
        <v/>
      </c>
      <c r="I479" s="31" t="str">
        <f t="shared" si="7"/>
        <v/>
      </c>
    </row>
    <row r="480" spans="3:9" ht="30" customHeight="1">
      <c r="C480" s="108"/>
      <c r="D480" s="58"/>
      <c r="E480" s="110"/>
      <c r="F480" s="56"/>
      <c r="G480" s="58"/>
      <c r="H480" s="31" t="str">
        <f>IF(C480="","",VLOOKUP(C480,'5W'!$C$6:$M$505,6,FALSE))</f>
        <v/>
      </c>
      <c r="I480" s="31" t="str">
        <f t="shared" si="7"/>
        <v/>
      </c>
    </row>
    <row r="481" spans="3:9" ht="30" customHeight="1">
      <c r="C481" s="108"/>
      <c r="D481" s="58"/>
      <c r="E481" s="110"/>
      <c r="F481" s="56"/>
      <c r="G481" s="58"/>
      <c r="H481" s="31" t="str">
        <f>IF(C481="","",VLOOKUP(C481,'5W'!$C$6:$M$505,6,FALSE))</f>
        <v/>
      </c>
      <c r="I481" s="31" t="str">
        <f t="shared" si="7"/>
        <v/>
      </c>
    </row>
    <row r="482" spans="3:9" ht="30" customHeight="1">
      <c r="C482" s="108"/>
      <c r="D482" s="58"/>
      <c r="E482" s="110"/>
      <c r="F482" s="56"/>
      <c r="G482" s="58"/>
      <c r="H482" s="31" t="str">
        <f>IF(C482="","",VLOOKUP(C482,'5W'!$C$6:$M$505,6,FALSE))</f>
        <v/>
      </c>
      <c r="I482" s="31" t="str">
        <f t="shared" si="7"/>
        <v/>
      </c>
    </row>
    <row r="483" spans="3:9" ht="30" customHeight="1">
      <c r="C483" s="108"/>
      <c r="D483" s="58"/>
      <c r="E483" s="110"/>
      <c r="F483" s="56"/>
      <c r="G483" s="58"/>
      <c r="H483" s="31" t="str">
        <f>IF(C483="","",VLOOKUP(C483,'5W'!$C$6:$M$505,6,FALSE))</f>
        <v/>
      </c>
      <c r="I483" s="31" t="str">
        <f t="shared" si="7"/>
        <v/>
      </c>
    </row>
    <row r="484" spans="3:9" ht="30" customHeight="1">
      <c r="C484" s="108"/>
      <c r="D484" s="58"/>
      <c r="E484" s="110"/>
      <c r="F484" s="56"/>
      <c r="G484" s="58"/>
      <c r="H484" s="31" t="str">
        <f>IF(C484="","",VLOOKUP(C484,'5W'!$C$6:$M$505,6,FALSE))</f>
        <v/>
      </c>
      <c r="I484" s="31" t="str">
        <f t="shared" si="7"/>
        <v/>
      </c>
    </row>
    <row r="485" spans="3:9" ht="30" customHeight="1">
      <c r="C485" s="108"/>
      <c r="D485" s="58"/>
      <c r="E485" s="110"/>
      <c r="F485" s="56"/>
      <c r="G485" s="58"/>
      <c r="H485" s="31" t="str">
        <f>IF(C485="","",VLOOKUP(C485,'5W'!$C$6:$M$505,6,FALSE))</f>
        <v/>
      </c>
      <c r="I485" s="31" t="str">
        <f t="shared" si="7"/>
        <v/>
      </c>
    </row>
    <row r="486" spans="3:9" ht="30" customHeight="1">
      <c r="C486" s="108"/>
      <c r="D486" s="58"/>
      <c r="E486" s="110"/>
      <c r="F486" s="56"/>
      <c r="G486" s="58"/>
      <c r="H486" s="31" t="str">
        <f>IF(C486="","",VLOOKUP(C486,'5W'!$C$6:$M$505,6,FALSE))</f>
        <v/>
      </c>
      <c r="I486" s="31" t="str">
        <f t="shared" si="7"/>
        <v/>
      </c>
    </row>
    <row r="487" spans="3:9" ht="30" customHeight="1">
      <c r="C487" s="108"/>
      <c r="D487" s="58"/>
      <c r="E487" s="110"/>
      <c r="F487" s="56"/>
      <c r="G487" s="58"/>
      <c r="H487" s="31" t="str">
        <f>IF(C487="","",VLOOKUP(C487,'5W'!$C$6:$M$505,6,FALSE))</f>
        <v/>
      </c>
      <c r="I487" s="31" t="str">
        <f t="shared" si="7"/>
        <v/>
      </c>
    </row>
    <row r="488" spans="3:9" ht="30" customHeight="1">
      <c r="C488" s="108"/>
      <c r="D488" s="58"/>
      <c r="E488" s="110"/>
      <c r="F488" s="56"/>
      <c r="G488" s="58"/>
      <c r="H488" s="31" t="str">
        <f>IF(C488="","",VLOOKUP(C488,'5W'!$C$6:$M$505,6,FALSE))</f>
        <v/>
      </c>
      <c r="I488" s="31" t="str">
        <f t="shared" si="7"/>
        <v/>
      </c>
    </row>
    <row r="489" spans="3:9" ht="30" customHeight="1">
      <c r="C489" s="108"/>
      <c r="D489" s="58"/>
      <c r="E489" s="110"/>
      <c r="F489" s="56"/>
      <c r="G489" s="58"/>
      <c r="H489" s="31" t="str">
        <f>IF(C489="","",VLOOKUP(C489,'5W'!$C$6:$M$505,6,FALSE))</f>
        <v/>
      </c>
      <c r="I489" s="31" t="str">
        <f t="shared" si="7"/>
        <v/>
      </c>
    </row>
    <row r="490" spans="3:9" ht="30" customHeight="1">
      <c r="C490" s="108"/>
      <c r="D490" s="58"/>
      <c r="E490" s="110"/>
      <c r="F490" s="56"/>
      <c r="G490" s="58"/>
      <c r="H490" s="31" t="str">
        <f>IF(C490="","",VLOOKUP(C490,'5W'!$C$6:$M$505,6,FALSE))</f>
        <v/>
      </c>
      <c r="I490" s="31" t="str">
        <f t="shared" si="7"/>
        <v/>
      </c>
    </row>
    <row r="491" spans="3:9" ht="30" customHeight="1">
      <c r="C491" s="108"/>
      <c r="D491" s="58"/>
      <c r="E491" s="110"/>
      <c r="F491" s="56"/>
      <c r="G491" s="58"/>
      <c r="H491" s="31" t="str">
        <f>IF(C491="","",VLOOKUP(C491,'5W'!$C$6:$M$505,6,FALSE))</f>
        <v/>
      </c>
      <c r="I491" s="31" t="str">
        <f t="shared" si="7"/>
        <v/>
      </c>
    </row>
    <row r="492" spans="3:9" ht="30" customHeight="1">
      <c r="C492" s="108"/>
      <c r="D492" s="58"/>
      <c r="E492" s="110"/>
      <c r="F492" s="56"/>
      <c r="G492" s="58"/>
      <c r="H492" s="31" t="str">
        <f>IF(C492="","",VLOOKUP(C492,'5W'!$C$6:$M$505,6,FALSE))</f>
        <v/>
      </c>
      <c r="I492" s="31" t="str">
        <f t="shared" si="7"/>
        <v/>
      </c>
    </row>
    <row r="493" spans="3:9" ht="30" customHeight="1">
      <c r="C493" s="108"/>
      <c r="D493" s="58"/>
      <c r="E493" s="110"/>
      <c r="F493" s="56"/>
      <c r="G493" s="58"/>
      <c r="H493" s="31" t="str">
        <f>IF(C493="","",VLOOKUP(C493,'5W'!$C$6:$M$505,6,FALSE))</f>
        <v/>
      </c>
      <c r="I493" s="31" t="str">
        <f t="shared" si="7"/>
        <v/>
      </c>
    </row>
    <row r="494" spans="3:9" ht="30" customHeight="1">
      <c r="C494" s="108"/>
      <c r="D494" s="58"/>
      <c r="E494" s="110"/>
      <c r="F494" s="56"/>
      <c r="G494" s="58"/>
      <c r="H494" s="31" t="str">
        <f>IF(C494="","",VLOOKUP(C494,'5W'!$C$6:$M$505,6,FALSE))</f>
        <v/>
      </c>
      <c r="I494" s="31" t="str">
        <f t="shared" si="7"/>
        <v/>
      </c>
    </row>
    <row r="495" spans="3:9" ht="30" customHeight="1">
      <c r="C495" s="108"/>
      <c r="D495" s="58"/>
      <c r="E495" s="110"/>
      <c r="F495" s="56"/>
      <c r="G495" s="58"/>
      <c r="H495" s="31" t="str">
        <f>IF(C495="","",VLOOKUP(C495,'5W'!$C$6:$M$505,6,FALSE))</f>
        <v/>
      </c>
      <c r="I495" s="31" t="str">
        <f t="shared" si="7"/>
        <v/>
      </c>
    </row>
    <row r="496" spans="3:9" ht="30" customHeight="1">
      <c r="C496" s="108"/>
      <c r="D496" s="58"/>
      <c r="E496" s="110"/>
      <c r="F496" s="56"/>
      <c r="G496" s="58"/>
      <c r="H496" s="31" t="str">
        <f>IF(C496="","",VLOOKUP(C496,'5W'!$C$6:$M$505,6,FALSE))</f>
        <v/>
      </c>
      <c r="I496" s="31" t="str">
        <f t="shared" si="7"/>
        <v/>
      </c>
    </row>
    <row r="497" spans="3:9" ht="30" customHeight="1">
      <c r="C497" s="108"/>
      <c r="D497" s="58"/>
      <c r="E497" s="110"/>
      <c r="F497" s="56"/>
      <c r="G497" s="58"/>
      <c r="H497" s="31" t="str">
        <f>IF(C497="","",VLOOKUP(C497,'5W'!$C$6:$M$505,6,FALSE))</f>
        <v/>
      </c>
      <c r="I497" s="31" t="str">
        <f t="shared" si="7"/>
        <v/>
      </c>
    </row>
    <row r="498" spans="3:9" ht="30" customHeight="1">
      <c r="C498" s="108"/>
      <c r="D498" s="58"/>
      <c r="E498" s="110"/>
      <c r="F498" s="56"/>
      <c r="G498" s="58"/>
      <c r="H498" s="31" t="str">
        <f>IF(C498="","",VLOOKUP(C498,'5W'!$C$6:$M$505,6,FALSE))</f>
        <v/>
      </c>
      <c r="I498" s="31" t="str">
        <f t="shared" si="7"/>
        <v/>
      </c>
    </row>
    <row r="499" spans="3:9" ht="30" customHeight="1">
      <c r="C499" s="108"/>
      <c r="D499" s="58"/>
      <c r="E499" s="110"/>
      <c r="F499" s="56"/>
      <c r="G499" s="58"/>
      <c r="H499" s="31" t="str">
        <f>IF(C499="","",VLOOKUP(C499,'5W'!$C$6:$M$505,6,FALSE))</f>
        <v/>
      </c>
      <c r="I499" s="31" t="str">
        <f t="shared" si="7"/>
        <v/>
      </c>
    </row>
    <row r="500" spans="3:9" ht="30" customHeight="1">
      <c r="C500" s="108"/>
      <c r="D500" s="58"/>
      <c r="E500" s="110"/>
      <c r="F500" s="56"/>
      <c r="G500" s="58"/>
      <c r="H500" s="31" t="str">
        <f>IF(C500="","",VLOOKUP(C500,'5W'!$C$6:$M$505,6,FALSE))</f>
        <v/>
      </c>
      <c r="I500" s="31" t="str">
        <f t="shared" si="7"/>
        <v/>
      </c>
    </row>
    <row r="501" spans="3:9" ht="30" customHeight="1">
      <c r="C501" s="108"/>
      <c r="D501" s="58"/>
      <c r="E501" s="110"/>
      <c r="F501" s="56"/>
      <c r="G501" s="58"/>
      <c r="H501" s="31" t="str">
        <f>IF(C501="","",VLOOKUP(C501,'5W'!$C$6:$M$505,6,FALSE))</f>
        <v/>
      </c>
      <c r="I501" s="31" t="str">
        <f t="shared" si="7"/>
        <v/>
      </c>
    </row>
    <row r="502" spans="3:9" ht="30" customHeight="1">
      <c r="C502" s="108"/>
      <c r="D502" s="58"/>
      <c r="E502" s="110"/>
      <c r="F502" s="56"/>
      <c r="G502" s="58"/>
      <c r="H502" s="31" t="str">
        <f>IF(C502="","",VLOOKUP(C502,'5W'!$C$6:$M$505,6,FALSE))</f>
        <v/>
      </c>
      <c r="I502" s="31" t="str">
        <f t="shared" si="7"/>
        <v/>
      </c>
    </row>
    <row r="503" spans="3:9" ht="30" customHeight="1">
      <c r="C503" s="108"/>
      <c r="D503" s="58"/>
      <c r="E503" s="110"/>
      <c r="F503" s="56"/>
      <c r="G503" s="58"/>
      <c r="H503" s="31" t="str">
        <f>IF(C503="","",VLOOKUP(C503,'5W'!$C$6:$M$505,6,FALSE))</f>
        <v/>
      </c>
      <c r="I503" s="31" t="str">
        <f t="shared" si="7"/>
        <v/>
      </c>
    </row>
    <row r="504" spans="3:9" ht="30" customHeight="1">
      <c r="C504" s="108"/>
      <c r="D504" s="58"/>
      <c r="E504" s="110"/>
      <c r="F504" s="56"/>
      <c r="G504" s="58"/>
      <c r="H504" s="31" t="str">
        <f>IF(C504="","",VLOOKUP(C504,'5W'!$C$6:$M$505,6,FALSE))</f>
        <v/>
      </c>
      <c r="I504" s="31" t="str">
        <f t="shared" si="7"/>
        <v/>
      </c>
    </row>
    <row r="505" spans="3:9" ht="30" customHeight="1">
      <c r="C505" s="108"/>
      <c r="D505" s="58"/>
      <c r="E505" s="110"/>
      <c r="F505" s="56"/>
      <c r="G505" s="58"/>
      <c r="H505" s="31" t="str">
        <f>IF(C505="","",VLOOKUP(C505,'5W'!$C$6:$M$505,6,FALSE))</f>
        <v/>
      </c>
      <c r="I505" s="31" t="str">
        <f t="shared" si="7"/>
        <v/>
      </c>
    </row>
    <row r="506" spans="3:9" ht="30" customHeight="1">
      <c r="C506" s="108"/>
      <c r="D506" s="58"/>
      <c r="E506" s="110"/>
      <c r="F506" s="56"/>
      <c r="G506" s="58"/>
      <c r="H506" s="31" t="str">
        <f>IF(C506="","",VLOOKUP(C506,'5W'!$C$6:$M$505,6,FALSE))</f>
        <v/>
      </c>
      <c r="I506" s="31" t="str">
        <f t="shared" si="7"/>
        <v/>
      </c>
    </row>
    <row r="507" spans="3:9" ht="30" customHeight="1">
      <c r="C507" s="108"/>
      <c r="D507" s="58"/>
      <c r="E507" s="110"/>
      <c r="F507" s="56"/>
      <c r="G507" s="58"/>
      <c r="H507" s="31" t="str">
        <f>IF(C507="","",VLOOKUP(C507,'5W'!$C$6:$M$505,6,FALSE))</f>
        <v/>
      </c>
      <c r="I507" s="31" t="str">
        <f t="shared" si="7"/>
        <v/>
      </c>
    </row>
    <row r="508" spans="3:9" ht="30" customHeight="1">
      <c r="C508" s="108"/>
      <c r="D508" s="58"/>
      <c r="E508" s="110"/>
      <c r="F508" s="56"/>
      <c r="G508" s="58"/>
      <c r="H508" s="31" t="str">
        <f>IF(C508="","",VLOOKUP(C508,'5W'!$C$6:$M$505,6,FALSE))</f>
        <v/>
      </c>
      <c r="I508" s="31" t="str">
        <f t="shared" si="7"/>
        <v/>
      </c>
    </row>
    <row r="509" spans="3:9" ht="30" customHeight="1">
      <c r="C509" s="108"/>
      <c r="D509" s="58"/>
      <c r="E509" s="110"/>
      <c r="F509" s="56"/>
      <c r="G509" s="58"/>
      <c r="H509" s="31" t="str">
        <f>IF(C509="","",VLOOKUP(C509,'5W'!$C$6:$M$505,6,FALSE))</f>
        <v/>
      </c>
      <c r="I509" s="31" t="str">
        <f t="shared" si="7"/>
        <v/>
      </c>
    </row>
    <row r="510" spans="3:9" ht="30" customHeight="1">
      <c r="C510" s="108"/>
      <c r="D510" s="58"/>
      <c r="E510" s="110"/>
      <c r="F510" s="56"/>
      <c r="G510" s="58"/>
      <c r="H510" s="31" t="str">
        <f>IF(C510="","",VLOOKUP(C510,'5W'!$C$6:$M$505,6,FALSE))</f>
        <v/>
      </c>
      <c r="I510" s="31" t="str">
        <f t="shared" si="7"/>
        <v/>
      </c>
    </row>
    <row r="511" spans="3:9" ht="30" customHeight="1">
      <c r="C511" s="108"/>
      <c r="D511" s="58"/>
      <c r="E511" s="110"/>
      <c r="F511" s="56"/>
      <c r="G511" s="58"/>
      <c r="H511" s="31" t="str">
        <f>IF(C511="","",VLOOKUP(C511,'5W'!$C$6:$M$505,6,FALSE))</f>
        <v/>
      </c>
      <c r="I511" s="31" t="str">
        <f t="shared" si="7"/>
        <v/>
      </c>
    </row>
    <row r="512" spans="3:9" ht="30" customHeight="1">
      <c r="C512" s="108"/>
      <c r="D512" s="58"/>
      <c r="E512" s="110"/>
      <c r="F512" s="56"/>
      <c r="G512" s="58"/>
      <c r="H512" s="31" t="str">
        <f>IF(C512="","",VLOOKUP(C512,'5W'!$C$6:$M$505,6,FALSE))</f>
        <v/>
      </c>
      <c r="I512" s="31" t="str">
        <f t="shared" si="7"/>
        <v/>
      </c>
    </row>
    <row r="513" spans="3:9" ht="30" customHeight="1">
      <c r="C513" s="108"/>
      <c r="D513" s="58"/>
      <c r="E513" s="110"/>
      <c r="F513" s="56"/>
      <c r="G513" s="58"/>
      <c r="H513" s="31" t="str">
        <f>IF(C513="","",VLOOKUP(C513,'5W'!$C$6:$M$505,6,FALSE))</f>
        <v/>
      </c>
      <c r="I513" s="31" t="str">
        <f t="shared" si="7"/>
        <v/>
      </c>
    </row>
    <row r="514" spans="3:9" ht="30" customHeight="1">
      <c r="C514" s="108"/>
      <c r="D514" s="58"/>
      <c r="E514" s="110"/>
      <c r="F514" s="56"/>
      <c r="G514" s="58"/>
      <c r="H514" s="31" t="str">
        <f>IF(C514="","",VLOOKUP(C514,'5W'!$C$6:$M$505,6,FALSE))</f>
        <v/>
      </c>
      <c r="I514" s="31" t="str">
        <f t="shared" si="7"/>
        <v/>
      </c>
    </row>
    <row r="515" spans="3:9" ht="30" customHeight="1">
      <c r="C515" s="108"/>
      <c r="D515" s="58"/>
      <c r="E515" s="110"/>
      <c r="F515" s="56"/>
      <c r="G515" s="58"/>
      <c r="H515" s="31" t="str">
        <f>IF(C515="","",VLOOKUP(C515,'5W'!$C$6:$M$505,6,FALSE))</f>
        <v/>
      </c>
      <c r="I515" s="31" t="str">
        <f t="shared" si="7"/>
        <v/>
      </c>
    </row>
    <row r="516" spans="3:9" ht="30" customHeight="1">
      <c r="C516" s="108"/>
      <c r="D516" s="58"/>
      <c r="E516" s="110"/>
      <c r="F516" s="56"/>
      <c r="G516" s="58"/>
      <c r="H516" s="31" t="str">
        <f>IF(C516="","",VLOOKUP(C516,'5W'!$C$6:$M$505,6,FALSE))</f>
        <v/>
      </c>
      <c r="I516" s="31" t="str">
        <f t="shared" si="7"/>
        <v/>
      </c>
    </row>
    <row r="517" spans="3:9" ht="30" customHeight="1">
      <c r="C517" s="108"/>
      <c r="D517" s="58"/>
      <c r="E517" s="110"/>
      <c r="F517" s="56"/>
      <c r="G517" s="58"/>
      <c r="H517" s="31" t="str">
        <f>IF(C517="","",VLOOKUP(C517,'5W'!$C$6:$M$505,6,FALSE))</f>
        <v/>
      </c>
      <c r="I517" s="31" t="str">
        <f t="shared" si="7"/>
        <v/>
      </c>
    </row>
    <row r="518" spans="3:9" ht="30" customHeight="1">
      <c r="C518" s="108"/>
      <c r="D518" s="58"/>
      <c r="E518" s="110"/>
      <c r="F518" s="56"/>
      <c r="G518" s="58"/>
      <c r="H518" s="31" t="str">
        <f>IF(C518="","",VLOOKUP(C518,'5W'!$C$6:$M$505,6,FALSE))</f>
        <v/>
      </c>
      <c r="I518" s="31" t="str">
        <f t="shared" si="7"/>
        <v/>
      </c>
    </row>
    <row r="519" spans="3:9" ht="30" customHeight="1">
      <c r="C519" s="108"/>
      <c r="D519" s="58"/>
      <c r="E519" s="110"/>
      <c r="F519" s="56"/>
      <c r="G519" s="58"/>
      <c r="H519" s="31" t="str">
        <f>IF(C519="","",VLOOKUP(C519,'5W'!$C$6:$M$505,6,FALSE))</f>
        <v/>
      </c>
      <c r="I519" s="31" t="str">
        <f t="shared" si="7"/>
        <v/>
      </c>
    </row>
    <row r="520" spans="3:9" ht="30" customHeight="1">
      <c r="C520" s="108"/>
      <c r="D520" s="58"/>
      <c r="E520" s="110"/>
      <c r="F520" s="56"/>
      <c r="G520" s="58"/>
      <c r="H520" s="31" t="str">
        <f>IF(C520="","",VLOOKUP(C520,'5W'!$C$6:$M$505,6,FALSE))</f>
        <v/>
      </c>
      <c r="I520" s="31" t="str">
        <f t="shared" ref="I520:I583" si="8">IF(C520="","",MONTH(F520))</f>
        <v/>
      </c>
    </row>
    <row r="521" spans="3:9" ht="30" customHeight="1">
      <c r="C521" s="108"/>
      <c r="D521" s="58"/>
      <c r="E521" s="110"/>
      <c r="F521" s="56"/>
      <c r="G521" s="58"/>
      <c r="H521" s="31" t="str">
        <f>IF(C521="","",VLOOKUP(C521,'5W'!$C$6:$M$505,6,FALSE))</f>
        <v/>
      </c>
      <c r="I521" s="31" t="str">
        <f t="shared" si="8"/>
        <v/>
      </c>
    </row>
    <row r="522" spans="3:9" ht="30" customHeight="1">
      <c r="C522" s="108"/>
      <c r="D522" s="58"/>
      <c r="E522" s="110"/>
      <c r="F522" s="56"/>
      <c r="G522" s="58"/>
      <c r="H522" s="31" t="str">
        <f>IF(C522="","",VLOOKUP(C522,'5W'!$C$6:$M$505,6,FALSE))</f>
        <v/>
      </c>
      <c r="I522" s="31" t="str">
        <f t="shared" si="8"/>
        <v/>
      </c>
    </row>
    <row r="523" spans="3:9" ht="30" customHeight="1">
      <c r="C523" s="108"/>
      <c r="D523" s="58"/>
      <c r="E523" s="110"/>
      <c r="F523" s="56"/>
      <c r="G523" s="58"/>
      <c r="H523" s="31" t="str">
        <f>IF(C523="","",VLOOKUP(C523,'5W'!$C$6:$M$505,6,FALSE))</f>
        <v/>
      </c>
      <c r="I523" s="31" t="str">
        <f t="shared" si="8"/>
        <v/>
      </c>
    </row>
    <row r="524" spans="3:9" ht="30" customHeight="1">
      <c r="C524" s="108"/>
      <c r="D524" s="58"/>
      <c r="E524" s="110"/>
      <c r="F524" s="56"/>
      <c r="G524" s="58"/>
      <c r="H524" s="31" t="str">
        <f>IF(C524="","",VLOOKUP(C524,'5W'!$C$6:$M$505,6,FALSE))</f>
        <v/>
      </c>
      <c r="I524" s="31" t="str">
        <f t="shared" si="8"/>
        <v/>
      </c>
    </row>
    <row r="525" spans="3:9" ht="30" customHeight="1">
      <c r="C525" s="108"/>
      <c r="D525" s="58"/>
      <c r="E525" s="110"/>
      <c r="F525" s="56"/>
      <c r="G525" s="58"/>
      <c r="H525" s="31" t="str">
        <f>IF(C525="","",VLOOKUP(C525,'5W'!$C$6:$M$505,6,FALSE))</f>
        <v/>
      </c>
      <c r="I525" s="31" t="str">
        <f t="shared" si="8"/>
        <v/>
      </c>
    </row>
    <row r="526" spans="3:9" ht="30" customHeight="1">
      <c r="C526" s="108"/>
      <c r="D526" s="58"/>
      <c r="E526" s="110"/>
      <c r="F526" s="56"/>
      <c r="G526" s="58"/>
      <c r="H526" s="31" t="str">
        <f>IF(C526="","",VLOOKUP(C526,'5W'!$C$6:$M$505,6,FALSE))</f>
        <v/>
      </c>
      <c r="I526" s="31" t="str">
        <f t="shared" si="8"/>
        <v/>
      </c>
    </row>
    <row r="527" spans="3:9" ht="30" customHeight="1">
      <c r="C527" s="108"/>
      <c r="D527" s="58"/>
      <c r="E527" s="110"/>
      <c r="F527" s="56"/>
      <c r="G527" s="58"/>
      <c r="H527" s="31" t="str">
        <f>IF(C527="","",VLOOKUP(C527,'5W'!$C$6:$M$505,6,FALSE))</f>
        <v/>
      </c>
      <c r="I527" s="31" t="str">
        <f t="shared" si="8"/>
        <v/>
      </c>
    </row>
    <row r="528" spans="3:9" ht="30" customHeight="1">
      <c r="C528" s="108"/>
      <c r="D528" s="58"/>
      <c r="E528" s="110"/>
      <c r="F528" s="56"/>
      <c r="G528" s="58"/>
      <c r="H528" s="31" t="str">
        <f>IF(C528="","",VLOOKUP(C528,'5W'!$C$6:$M$505,6,FALSE))</f>
        <v/>
      </c>
      <c r="I528" s="31" t="str">
        <f t="shared" si="8"/>
        <v/>
      </c>
    </row>
    <row r="529" spans="3:9" ht="30" customHeight="1">
      <c r="C529" s="108"/>
      <c r="D529" s="58"/>
      <c r="E529" s="110"/>
      <c r="F529" s="56"/>
      <c r="G529" s="58"/>
      <c r="H529" s="31" t="str">
        <f>IF(C529="","",VLOOKUP(C529,'5W'!$C$6:$M$505,6,FALSE))</f>
        <v/>
      </c>
      <c r="I529" s="31" t="str">
        <f t="shared" si="8"/>
        <v/>
      </c>
    </row>
    <row r="530" spans="3:9" ht="30" customHeight="1">
      <c r="C530" s="108"/>
      <c r="D530" s="58"/>
      <c r="E530" s="110"/>
      <c r="F530" s="56"/>
      <c r="G530" s="58"/>
      <c r="H530" s="31" t="str">
        <f>IF(C530="","",VLOOKUP(C530,'5W'!$C$6:$M$505,6,FALSE))</f>
        <v/>
      </c>
      <c r="I530" s="31" t="str">
        <f t="shared" si="8"/>
        <v/>
      </c>
    </row>
    <row r="531" spans="3:9" ht="30" customHeight="1">
      <c r="C531" s="108"/>
      <c r="D531" s="58"/>
      <c r="E531" s="110"/>
      <c r="F531" s="56"/>
      <c r="G531" s="58"/>
      <c r="H531" s="31" t="str">
        <f>IF(C531="","",VLOOKUP(C531,'5W'!$C$6:$M$505,6,FALSE))</f>
        <v/>
      </c>
      <c r="I531" s="31" t="str">
        <f t="shared" si="8"/>
        <v/>
      </c>
    </row>
    <row r="532" spans="3:9" ht="30" customHeight="1">
      <c r="C532" s="108"/>
      <c r="D532" s="58"/>
      <c r="E532" s="110"/>
      <c r="F532" s="56"/>
      <c r="G532" s="58"/>
      <c r="H532" s="31" t="str">
        <f>IF(C532="","",VLOOKUP(C532,'5W'!$C$6:$M$505,6,FALSE))</f>
        <v/>
      </c>
      <c r="I532" s="31" t="str">
        <f t="shared" si="8"/>
        <v/>
      </c>
    </row>
    <row r="533" spans="3:9" ht="30" customHeight="1">
      <c r="C533" s="108"/>
      <c r="D533" s="58"/>
      <c r="E533" s="110"/>
      <c r="F533" s="56"/>
      <c r="G533" s="58"/>
      <c r="H533" s="31" t="str">
        <f>IF(C533="","",VLOOKUP(C533,'5W'!$C$6:$M$505,6,FALSE))</f>
        <v/>
      </c>
      <c r="I533" s="31" t="str">
        <f t="shared" si="8"/>
        <v/>
      </c>
    </row>
    <row r="534" spans="3:9" ht="30" customHeight="1">
      <c r="C534" s="108"/>
      <c r="D534" s="58"/>
      <c r="E534" s="110"/>
      <c r="F534" s="56"/>
      <c r="G534" s="58"/>
      <c r="H534" s="31" t="str">
        <f>IF(C534="","",VLOOKUP(C534,'5W'!$C$6:$M$505,6,FALSE))</f>
        <v/>
      </c>
      <c r="I534" s="31" t="str">
        <f t="shared" si="8"/>
        <v/>
      </c>
    </row>
    <row r="535" spans="3:9" ht="30" customHeight="1">
      <c r="C535" s="108"/>
      <c r="D535" s="58"/>
      <c r="E535" s="110"/>
      <c r="F535" s="56"/>
      <c r="G535" s="58"/>
      <c r="H535" s="31" t="str">
        <f>IF(C535="","",VLOOKUP(C535,'5W'!$C$6:$M$505,6,FALSE))</f>
        <v/>
      </c>
      <c r="I535" s="31" t="str">
        <f t="shared" si="8"/>
        <v/>
      </c>
    </row>
    <row r="536" spans="3:9" ht="30" customHeight="1">
      <c r="C536" s="108"/>
      <c r="D536" s="58"/>
      <c r="E536" s="110"/>
      <c r="F536" s="56"/>
      <c r="G536" s="58"/>
      <c r="H536" s="31" t="str">
        <f>IF(C536="","",VLOOKUP(C536,'5W'!$C$6:$M$505,6,FALSE))</f>
        <v/>
      </c>
      <c r="I536" s="31" t="str">
        <f t="shared" si="8"/>
        <v/>
      </c>
    </row>
    <row r="537" spans="3:9" ht="30" customHeight="1">
      <c r="C537" s="108"/>
      <c r="D537" s="58"/>
      <c r="E537" s="110"/>
      <c r="F537" s="56"/>
      <c r="G537" s="58"/>
      <c r="H537" s="31" t="str">
        <f>IF(C537="","",VLOOKUP(C537,'5W'!$C$6:$M$505,6,FALSE))</f>
        <v/>
      </c>
      <c r="I537" s="31" t="str">
        <f t="shared" si="8"/>
        <v/>
      </c>
    </row>
    <row r="538" spans="3:9" ht="30" customHeight="1">
      <c r="C538" s="108"/>
      <c r="D538" s="58"/>
      <c r="E538" s="110"/>
      <c r="F538" s="56"/>
      <c r="G538" s="58"/>
      <c r="H538" s="31" t="str">
        <f>IF(C538="","",VLOOKUP(C538,'5W'!$C$6:$M$505,6,FALSE))</f>
        <v/>
      </c>
      <c r="I538" s="31" t="str">
        <f t="shared" si="8"/>
        <v/>
      </c>
    </row>
    <row r="539" spans="3:9" ht="30" customHeight="1">
      <c r="C539" s="108"/>
      <c r="D539" s="58"/>
      <c r="E539" s="110"/>
      <c r="F539" s="56"/>
      <c r="G539" s="58"/>
      <c r="H539" s="31" t="str">
        <f>IF(C539="","",VLOOKUP(C539,'5W'!$C$6:$M$505,6,FALSE))</f>
        <v/>
      </c>
      <c r="I539" s="31" t="str">
        <f t="shared" si="8"/>
        <v/>
      </c>
    </row>
    <row r="540" spans="3:9" ht="30" customHeight="1">
      <c r="C540" s="108"/>
      <c r="D540" s="58"/>
      <c r="E540" s="110"/>
      <c r="F540" s="56"/>
      <c r="G540" s="58"/>
      <c r="H540" s="31" t="str">
        <f>IF(C540="","",VLOOKUP(C540,'5W'!$C$6:$M$505,6,FALSE))</f>
        <v/>
      </c>
      <c r="I540" s="31" t="str">
        <f t="shared" si="8"/>
        <v/>
      </c>
    </row>
    <row r="541" spans="3:9" ht="30" customHeight="1">
      <c r="C541" s="108"/>
      <c r="D541" s="58"/>
      <c r="E541" s="110"/>
      <c r="F541" s="56"/>
      <c r="G541" s="58"/>
      <c r="H541" s="31" t="str">
        <f>IF(C541="","",VLOOKUP(C541,'5W'!$C$6:$M$505,6,FALSE))</f>
        <v/>
      </c>
      <c r="I541" s="31" t="str">
        <f t="shared" si="8"/>
        <v/>
      </c>
    </row>
    <row r="542" spans="3:9" ht="30" customHeight="1">
      <c r="C542" s="108"/>
      <c r="D542" s="58"/>
      <c r="E542" s="110"/>
      <c r="F542" s="56"/>
      <c r="G542" s="58"/>
      <c r="H542" s="31" t="str">
        <f>IF(C542="","",VLOOKUP(C542,'5W'!$C$6:$M$505,6,FALSE))</f>
        <v/>
      </c>
      <c r="I542" s="31" t="str">
        <f t="shared" si="8"/>
        <v/>
      </c>
    </row>
    <row r="543" spans="3:9" ht="30" customHeight="1">
      <c r="C543" s="108"/>
      <c r="D543" s="58"/>
      <c r="E543" s="110"/>
      <c r="F543" s="56"/>
      <c r="G543" s="58"/>
      <c r="H543" s="31" t="str">
        <f>IF(C543="","",VLOOKUP(C543,'5W'!$C$6:$M$505,6,FALSE))</f>
        <v/>
      </c>
      <c r="I543" s="31" t="str">
        <f t="shared" si="8"/>
        <v/>
      </c>
    </row>
    <row r="544" spans="3:9" ht="30" customHeight="1">
      <c r="C544" s="108"/>
      <c r="D544" s="58"/>
      <c r="E544" s="110"/>
      <c r="F544" s="56"/>
      <c r="G544" s="58"/>
      <c r="H544" s="31" t="str">
        <f>IF(C544="","",VLOOKUP(C544,'5W'!$C$6:$M$505,6,FALSE))</f>
        <v/>
      </c>
      <c r="I544" s="31" t="str">
        <f t="shared" si="8"/>
        <v/>
      </c>
    </row>
    <row r="545" spans="3:9" ht="30" customHeight="1">
      <c r="C545" s="108"/>
      <c r="D545" s="58"/>
      <c r="E545" s="110"/>
      <c r="F545" s="56"/>
      <c r="G545" s="58"/>
      <c r="H545" s="31" t="str">
        <f>IF(C545="","",VLOOKUP(C545,'5W'!$C$6:$M$505,6,FALSE))</f>
        <v/>
      </c>
      <c r="I545" s="31" t="str">
        <f t="shared" si="8"/>
        <v/>
      </c>
    </row>
    <row r="546" spans="3:9" ht="30" customHeight="1">
      <c r="C546" s="108"/>
      <c r="D546" s="58"/>
      <c r="E546" s="110"/>
      <c r="F546" s="56"/>
      <c r="G546" s="58"/>
      <c r="H546" s="31" t="str">
        <f>IF(C546="","",VLOOKUP(C546,'5W'!$C$6:$M$505,6,FALSE))</f>
        <v/>
      </c>
      <c r="I546" s="31" t="str">
        <f t="shared" si="8"/>
        <v/>
      </c>
    </row>
    <row r="547" spans="3:9" ht="30" customHeight="1">
      <c r="C547" s="108"/>
      <c r="D547" s="58"/>
      <c r="E547" s="110"/>
      <c r="F547" s="56"/>
      <c r="G547" s="58"/>
      <c r="H547" s="31" t="str">
        <f>IF(C547="","",VLOOKUP(C547,'5W'!$C$6:$M$505,6,FALSE))</f>
        <v/>
      </c>
      <c r="I547" s="31" t="str">
        <f t="shared" si="8"/>
        <v/>
      </c>
    </row>
    <row r="548" spans="3:9" ht="30" customHeight="1">
      <c r="C548" s="108"/>
      <c r="D548" s="58"/>
      <c r="E548" s="110"/>
      <c r="F548" s="56"/>
      <c r="G548" s="58"/>
      <c r="H548" s="31" t="str">
        <f>IF(C548="","",VLOOKUP(C548,'5W'!$C$6:$M$505,6,FALSE))</f>
        <v/>
      </c>
      <c r="I548" s="31" t="str">
        <f t="shared" si="8"/>
        <v/>
      </c>
    </row>
    <row r="549" spans="3:9" ht="30" customHeight="1">
      <c r="C549" s="108"/>
      <c r="D549" s="58"/>
      <c r="E549" s="110"/>
      <c r="F549" s="56"/>
      <c r="G549" s="58"/>
      <c r="H549" s="31" t="str">
        <f>IF(C549="","",VLOOKUP(C549,'5W'!$C$6:$M$505,6,FALSE))</f>
        <v/>
      </c>
      <c r="I549" s="31" t="str">
        <f t="shared" si="8"/>
        <v/>
      </c>
    </row>
    <row r="550" spans="3:9" ht="30" customHeight="1">
      <c r="C550" s="108"/>
      <c r="D550" s="58"/>
      <c r="E550" s="110"/>
      <c r="F550" s="56"/>
      <c r="G550" s="58"/>
      <c r="H550" s="31" t="str">
        <f>IF(C550="","",VLOOKUP(C550,'5W'!$C$6:$M$505,6,FALSE))</f>
        <v/>
      </c>
      <c r="I550" s="31" t="str">
        <f t="shared" si="8"/>
        <v/>
      </c>
    </row>
    <row r="551" spans="3:9" ht="30" customHeight="1">
      <c r="C551" s="108"/>
      <c r="D551" s="58"/>
      <c r="E551" s="110"/>
      <c r="F551" s="56"/>
      <c r="G551" s="58"/>
      <c r="H551" s="31" t="str">
        <f>IF(C551="","",VLOOKUP(C551,'5W'!$C$6:$M$505,6,FALSE))</f>
        <v/>
      </c>
      <c r="I551" s="31" t="str">
        <f t="shared" si="8"/>
        <v/>
      </c>
    </row>
    <row r="552" spans="3:9" ht="30" customHeight="1">
      <c r="C552" s="108"/>
      <c r="D552" s="58"/>
      <c r="E552" s="110"/>
      <c r="F552" s="56"/>
      <c r="G552" s="58"/>
      <c r="H552" s="31" t="str">
        <f>IF(C552="","",VLOOKUP(C552,'5W'!$C$6:$M$505,6,FALSE))</f>
        <v/>
      </c>
      <c r="I552" s="31" t="str">
        <f t="shared" si="8"/>
        <v/>
      </c>
    </row>
    <row r="553" spans="3:9" ht="30" customHeight="1">
      <c r="C553" s="108"/>
      <c r="D553" s="58"/>
      <c r="E553" s="110"/>
      <c r="F553" s="56"/>
      <c r="G553" s="58"/>
      <c r="H553" s="31" t="str">
        <f>IF(C553="","",VLOOKUP(C553,'5W'!$C$6:$M$505,6,FALSE))</f>
        <v/>
      </c>
      <c r="I553" s="31" t="str">
        <f t="shared" si="8"/>
        <v/>
      </c>
    </row>
    <row r="554" spans="3:9" ht="30" customHeight="1">
      <c r="C554" s="108"/>
      <c r="D554" s="58"/>
      <c r="E554" s="110"/>
      <c r="F554" s="56"/>
      <c r="G554" s="58"/>
      <c r="H554" s="31" t="str">
        <f>IF(C554="","",VLOOKUP(C554,'5W'!$C$6:$M$505,6,FALSE))</f>
        <v/>
      </c>
      <c r="I554" s="31" t="str">
        <f t="shared" si="8"/>
        <v/>
      </c>
    </row>
    <row r="555" spans="3:9" ht="30" customHeight="1">
      <c r="C555" s="108"/>
      <c r="D555" s="58"/>
      <c r="E555" s="110"/>
      <c r="F555" s="56"/>
      <c r="G555" s="58"/>
      <c r="H555" s="31" t="str">
        <f>IF(C555="","",VLOOKUP(C555,'5W'!$C$6:$M$505,6,FALSE))</f>
        <v/>
      </c>
      <c r="I555" s="31" t="str">
        <f t="shared" si="8"/>
        <v/>
      </c>
    </row>
    <row r="556" spans="3:9" ht="30" customHeight="1">
      <c r="C556" s="108"/>
      <c r="D556" s="58"/>
      <c r="E556" s="110"/>
      <c r="F556" s="56"/>
      <c r="G556" s="58"/>
      <c r="H556" s="31" t="str">
        <f>IF(C556="","",VLOOKUP(C556,'5W'!$C$6:$M$505,6,FALSE))</f>
        <v/>
      </c>
      <c r="I556" s="31" t="str">
        <f t="shared" si="8"/>
        <v/>
      </c>
    </row>
    <row r="557" spans="3:9" ht="30" customHeight="1">
      <c r="C557" s="108"/>
      <c r="D557" s="58"/>
      <c r="E557" s="110"/>
      <c r="F557" s="56"/>
      <c r="G557" s="58"/>
      <c r="H557" s="31" t="str">
        <f>IF(C557="","",VLOOKUP(C557,'5W'!$C$6:$M$505,6,FALSE))</f>
        <v/>
      </c>
      <c r="I557" s="31" t="str">
        <f t="shared" si="8"/>
        <v/>
      </c>
    </row>
    <row r="558" spans="3:9" ht="30" customHeight="1">
      <c r="C558" s="108"/>
      <c r="D558" s="58"/>
      <c r="E558" s="110"/>
      <c r="F558" s="56"/>
      <c r="G558" s="58"/>
      <c r="H558" s="31" t="str">
        <f>IF(C558="","",VLOOKUP(C558,'5W'!$C$6:$M$505,6,FALSE))</f>
        <v/>
      </c>
      <c r="I558" s="31" t="str">
        <f t="shared" si="8"/>
        <v/>
      </c>
    </row>
    <row r="559" spans="3:9" ht="30" customHeight="1">
      <c r="C559" s="108"/>
      <c r="D559" s="58"/>
      <c r="E559" s="110"/>
      <c r="F559" s="56"/>
      <c r="G559" s="58"/>
      <c r="H559" s="31" t="str">
        <f>IF(C559="","",VLOOKUP(C559,'5W'!$C$6:$M$505,6,FALSE))</f>
        <v/>
      </c>
      <c r="I559" s="31" t="str">
        <f t="shared" si="8"/>
        <v/>
      </c>
    </row>
    <row r="560" spans="3:9" ht="30" customHeight="1">
      <c r="C560" s="108"/>
      <c r="D560" s="58"/>
      <c r="E560" s="110"/>
      <c r="F560" s="56"/>
      <c r="G560" s="58"/>
      <c r="H560" s="31" t="str">
        <f>IF(C560="","",VLOOKUP(C560,'5W'!$C$6:$M$505,6,FALSE))</f>
        <v/>
      </c>
      <c r="I560" s="31" t="str">
        <f t="shared" si="8"/>
        <v/>
      </c>
    </row>
    <row r="561" spans="3:9" ht="30" customHeight="1">
      <c r="C561" s="108"/>
      <c r="D561" s="58"/>
      <c r="E561" s="110"/>
      <c r="F561" s="56"/>
      <c r="G561" s="58"/>
      <c r="H561" s="31" t="str">
        <f>IF(C561="","",VLOOKUP(C561,'5W'!$C$6:$M$505,6,FALSE))</f>
        <v/>
      </c>
      <c r="I561" s="31" t="str">
        <f t="shared" si="8"/>
        <v/>
      </c>
    </row>
    <row r="562" spans="3:9" ht="30" customHeight="1">
      <c r="C562" s="108"/>
      <c r="D562" s="58"/>
      <c r="E562" s="110"/>
      <c r="F562" s="56"/>
      <c r="G562" s="58"/>
      <c r="H562" s="31" t="str">
        <f>IF(C562="","",VLOOKUP(C562,'5W'!$C$6:$M$505,6,FALSE))</f>
        <v/>
      </c>
      <c r="I562" s="31" t="str">
        <f t="shared" si="8"/>
        <v/>
      </c>
    </row>
    <row r="563" spans="3:9" ht="30" customHeight="1">
      <c r="C563" s="108"/>
      <c r="D563" s="58"/>
      <c r="E563" s="110"/>
      <c r="F563" s="56"/>
      <c r="G563" s="58"/>
      <c r="H563" s="31" t="str">
        <f>IF(C563="","",VLOOKUP(C563,'5W'!$C$6:$M$505,6,FALSE))</f>
        <v/>
      </c>
      <c r="I563" s="31" t="str">
        <f t="shared" si="8"/>
        <v/>
      </c>
    </row>
    <row r="564" spans="3:9" ht="30" customHeight="1">
      <c r="C564" s="108"/>
      <c r="D564" s="58"/>
      <c r="E564" s="110"/>
      <c r="F564" s="56"/>
      <c r="G564" s="58"/>
      <c r="H564" s="31" t="str">
        <f>IF(C564="","",VLOOKUP(C564,'5W'!$C$6:$M$505,6,FALSE))</f>
        <v/>
      </c>
      <c r="I564" s="31" t="str">
        <f t="shared" si="8"/>
        <v/>
      </c>
    </row>
    <row r="565" spans="3:9" ht="30" customHeight="1">
      <c r="C565" s="108"/>
      <c r="D565" s="58"/>
      <c r="E565" s="110"/>
      <c r="F565" s="56"/>
      <c r="G565" s="58"/>
      <c r="H565" s="31" t="str">
        <f>IF(C565="","",VLOOKUP(C565,'5W'!$C$6:$M$505,6,FALSE))</f>
        <v/>
      </c>
      <c r="I565" s="31" t="str">
        <f t="shared" si="8"/>
        <v/>
      </c>
    </row>
    <row r="566" spans="3:9" ht="30" customHeight="1">
      <c r="C566" s="108"/>
      <c r="D566" s="58"/>
      <c r="E566" s="110"/>
      <c r="F566" s="56"/>
      <c r="G566" s="58"/>
      <c r="H566" s="31" t="str">
        <f>IF(C566="","",VLOOKUP(C566,'5W'!$C$6:$M$505,6,FALSE))</f>
        <v/>
      </c>
      <c r="I566" s="31" t="str">
        <f t="shared" si="8"/>
        <v/>
      </c>
    </row>
    <row r="567" spans="3:9" ht="30" customHeight="1">
      <c r="C567" s="108"/>
      <c r="D567" s="58"/>
      <c r="E567" s="110"/>
      <c r="F567" s="56"/>
      <c r="G567" s="58"/>
      <c r="H567" s="31" t="str">
        <f>IF(C567="","",VLOOKUP(C567,'5W'!$C$6:$M$505,6,FALSE))</f>
        <v/>
      </c>
      <c r="I567" s="31" t="str">
        <f t="shared" si="8"/>
        <v/>
      </c>
    </row>
    <row r="568" spans="3:9" ht="30" customHeight="1">
      <c r="C568" s="108"/>
      <c r="D568" s="58"/>
      <c r="E568" s="110"/>
      <c r="F568" s="56"/>
      <c r="G568" s="58"/>
      <c r="H568" s="31" t="str">
        <f>IF(C568="","",VLOOKUP(C568,'5W'!$C$6:$M$505,6,FALSE))</f>
        <v/>
      </c>
      <c r="I568" s="31" t="str">
        <f t="shared" si="8"/>
        <v/>
      </c>
    </row>
    <row r="569" spans="3:9" ht="30" customHeight="1">
      <c r="C569" s="108"/>
      <c r="D569" s="58"/>
      <c r="E569" s="110"/>
      <c r="F569" s="56"/>
      <c r="G569" s="58"/>
      <c r="H569" s="31" t="str">
        <f>IF(C569="","",VLOOKUP(C569,'5W'!$C$6:$M$505,6,FALSE))</f>
        <v/>
      </c>
      <c r="I569" s="31" t="str">
        <f t="shared" si="8"/>
        <v/>
      </c>
    </row>
    <row r="570" spans="3:9" ht="30" customHeight="1">
      <c r="C570" s="108"/>
      <c r="D570" s="58"/>
      <c r="E570" s="110"/>
      <c r="F570" s="56"/>
      <c r="G570" s="58"/>
      <c r="H570" s="31" t="str">
        <f>IF(C570="","",VLOOKUP(C570,'5W'!$C$6:$M$505,6,FALSE))</f>
        <v/>
      </c>
      <c r="I570" s="31" t="str">
        <f t="shared" si="8"/>
        <v/>
      </c>
    </row>
    <row r="571" spans="3:9" ht="30" customHeight="1">
      <c r="C571" s="108"/>
      <c r="D571" s="58"/>
      <c r="E571" s="110"/>
      <c r="F571" s="56"/>
      <c r="G571" s="58"/>
      <c r="H571" s="31" t="str">
        <f>IF(C571="","",VLOOKUP(C571,'5W'!$C$6:$M$505,6,FALSE))</f>
        <v/>
      </c>
      <c r="I571" s="31" t="str">
        <f t="shared" si="8"/>
        <v/>
      </c>
    </row>
    <row r="572" spans="3:9" ht="30" customHeight="1">
      <c r="C572" s="108"/>
      <c r="D572" s="58"/>
      <c r="E572" s="110"/>
      <c r="F572" s="56"/>
      <c r="G572" s="58"/>
      <c r="H572" s="31" t="str">
        <f>IF(C572="","",VLOOKUP(C572,'5W'!$C$6:$M$505,6,FALSE))</f>
        <v/>
      </c>
      <c r="I572" s="31" t="str">
        <f t="shared" si="8"/>
        <v/>
      </c>
    </row>
    <row r="573" spans="3:9" ht="30" customHeight="1">
      <c r="C573" s="108"/>
      <c r="D573" s="58"/>
      <c r="E573" s="110"/>
      <c r="F573" s="56"/>
      <c r="G573" s="58"/>
      <c r="H573" s="31" t="str">
        <f>IF(C573="","",VLOOKUP(C573,'5W'!$C$6:$M$505,6,FALSE))</f>
        <v/>
      </c>
      <c r="I573" s="31" t="str">
        <f t="shared" si="8"/>
        <v/>
      </c>
    </row>
    <row r="574" spans="3:9" ht="30" customHeight="1">
      <c r="C574" s="108"/>
      <c r="D574" s="58"/>
      <c r="E574" s="110"/>
      <c r="F574" s="56"/>
      <c r="G574" s="58"/>
      <c r="H574" s="31" t="str">
        <f>IF(C574="","",VLOOKUP(C574,'5W'!$C$6:$M$505,6,FALSE))</f>
        <v/>
      </c>
      <c r="I574" s="31" t="str">
        <f t="shared" si="8"/>
        <v/>
      </c>
    </row>
    <row r="575" spans="3:9" ht="30" customHeight="1">
      <c r="C575" s="108"/>
      <c r="D575" s="58"/>
      <c r="E575" s="110"/>
      <c r="F575" s="56"/>
      <c r="G575" s="58"/>
      <c r="H575" s="31" t="str">
        <f>IF(C575="","",VLOOKUP(C575,'5W'!$C$6:$M$505,6,FALSE))</f>
        <v/>
      </c>
      <c r="I575" s="31" t="str">
        <f t="shared" si="8"/>
        <v/>
      </c>
    </row>
    <row r="576" spans="3:9" ht="30" customHeight="1">
      <c r="C576" s="108"/>
      <c r="D576" s="58"/>
      <c r="E576" s="110"/>
      <c r="F576" s="56"/>
      <c r="G576" s="58"/>
      <c r="H576" s="31" t="str">
        <f>IF(C576="","",VLOOKUP(C576,'5W'!$C$6:$M$505,6,FALSE))</f>
        <v/>
      </c>
      <c r="I576" s="31" t="str">
        <f t="shared" si="8"/>
        <v/>
      </c>
    </row>
    <row r="577" spans="3:9" ht="30" customHeight="1">
      <c r="C577" s="108"/>
      <c r="D577" s="58"/>
      <c r="E577" s="110"/>
      <c r="F577" s="56"/>
      <c r="G577" s="58"/>
      <c r="H577" s="31" t="str">
        <f>IF(C577="","",VLOOKUP(C577,'5W'!$C$6:$M$505,6,FALSE))</f>
        <v/>
      </c>
      <c r="I577" s="31" t="str">
        <f t="shared" si="8"/>
        <v/>
      </c>
    </row>
    <row r="578" spans="3:9" ht="30" customHeight="1">
      <c r="C578" s="108"/>
      <c r="D578" s="58"/>
      <c r="E578" s="110"/>
      <c r="F578" s="56"/>
      <c r="G578" s="58"/>
      <c r="H578" s="31" t="str">
        <f>IF(C578="","",VLOOKUP(C578,'5W'!$C$6:$M$505,6,FALSE))</f>
        <v/>
      </c>
      <c r="I578" s="31" t="str">
        <f t="shared" si="8"/>
        <v/>
      </c>
    </row>
    <row r="579" spans="3:9" ht="30" customHeight="1">
      <c r="C579" s="108"/>
      <c r="D579" s="58"/>
      <c r="E579" s="110"/>
      <c r="F579" s="56"/>
      <c r="G579" s="58"/>
      <c r="H579" s="31" t="str">
        <f>IF(C579="","",VLOOKUP(C579,'5W'!$C$6:$M$505,6,FALSE))</f>
        <v/>
      </c>
      <c r="I579" s="31" t="str">
        <f t="shared" si="8"/>
        <v/>
      </c>
    </row>
    <row r="580" spans="3:9" ht="30" customHeight="1">
      <c r="C580" s="108"/>
      <c r="D580" s="58"/>
      <c r="E580" s="110"/>
      <c r="F580" s="56"/>
      <c r="G580" s="58"/>
      <c r="H580" s="31" t="str">
        <f>IF(C580="","",VLOOKUP(C580,'5W'!$C$6:$M$505,6,FALSE))</f>
        <v/>
      </c>
      <c r="I580" s="31" t="str">
        <f t="shared" si="8"/>
        <v/>
      </c>
    </row>
    <row r="581" spans="3:9" ht="30" customHeight="1">
      <c r="C581" s="108"/>
      <c r="D581" s="58"/>
      <c r="E581" s="110"/>
      <c r="F581" s="56"/>
      <c r="G581" s="58"/>
      <c r="H581" s="31" t="str">
        <f>IF(C581="","",VLOOKUP(C581,'5W'!$C$6:$M$505,6,FALSE))</f>
        <v/>
      </c>
      <c r="I581" s="31" t="str">
        <f t="shared" si="8"/>
        <v/>
      </c>
    </row>
    <row r="582" spans="3:9" ht="30" customHeight="1">
      <c r="C582" s="108"/>
      <c r="D582" s="58"/>
      <c r="E582" s="110"/>
      <c r="F582" s="56"/>
      <c r="G582" s="58"/>
      <c r="H582" s="31" t="str">
        <f>IF(C582="","",VLOOKUP(C582,'5W'!$C$6:$M$505,6,FALSE))</f>
        <v/>
      </c>
      <c r="I582" s="31" t="str">
        <f t="shared" si="8"/>
        <v/>
      </c>
    </row>
    <row r="583" spans="3:9" ht="30" customHeight="1">
      <c r="C583" s="108"/>
      <c r="D583" s="58"/>
      <c r="E583" s="110"/>
      <c r="F583" s="56"/>
      <c r="G583" s="58"/>
      <c r="H583" s="31" t="str">
        <f>IF(C583="","",VLOOKUP(C583,'5W'!$C$6:$M$505,6,FALSE))</f>
        <v/>
      </c>
      <c r="I583" s="31" t="str">
        <f t="shared" si="8"/>
        <v/>
      </c>
    </row>
    <row r="584" spans="3:9" ht="30" customHeight="1">
      <c r="C584" s="108"/>
      <c r="D584" s="58"/>
      <c r="E584" s="110"/>
      <c r="F584" s="56"/>
      <c r="G584" s="58"/>
      <c r="H584" s="31" t="str">
        <f>IF(C584="","",VLOOKUP(C584,'5W'!$C$6:$M$505,6,FALSE))</f>
        <v/>
      </c>
      <c r="I584" s="31" t="str">
        <f t="shared" ref="I584:I647" si="9">IF(C584="","",MONTH(F584))</f>
        <v/>
      </c>
    </row>
    <row r="585" spans="3:9" ht="30" customHeight="1">
      <c r="C585" s="108"/>
      <c r="D585" s="58"/>
      <c r="E585" s="110"/>
      <c r="F585" s="56"/>
      <c r="G585" s="58"/>
      <c r="H585" s="31" t="str">
        <f>IF(C585="","",VLOOKUP(C585,'5W'!$C$6:$M$505,6,FALSE))</f>
        <v/>
      </c>
      <c r="I585" s="31" t="str">
        <f t="shared" si="9"/>
        <v/>
      </c>
    </row>
    <row r="586" spans="3:9" ht="30" customHeight="1">
      <c r="C586" s="108"/>
      <c r="D586" s="58"/>
      <c r="E586" s="110"/>
      <c r="F586" s="56"/>
      <c r="G586" s="58"/>
      <c r="H586" s="31" t="str">
        <f>IF(C586="","",VLOOKUP(C586,'5W'!$C$6:$M$505,6,FALSE))</f>
        <v/>
      </c>
      <c r="I586" s="31" t="str">
        <f t="shared" si="9"/>
        <v/>
      </c>
    </row>
    <row r="587" spans="3:9" ht="30" customHeight="1">
      <c r="C587" s="108"/>
      <c r="D587" s="58"/>
      <c r="E587" s="110"/>
      <c r="F587" s="56"/>
      <c r="G587" s="58"/>
      <c r="H587" s="31" t="str">
        <f>IF(C587="","",VLOOKUP(C587,'5W'!$C$6:$M$505,6,FALSE))</f>
        <v/>
      </c>
      <c r="I587" s="31" t="str">
        <f t="shared" si="9"/>
        <v/>
      </c>
    </row>
    <row r="588" spans="3:9" ht="30" customHeight="1">
      <c r="C588" s="108"/>
      <c r="D588" s="58"/>
      <c r="E588" s="110"/>
      <c r="F588" s="56"/>
      <c r="G588" s="58"/>
      <c r="H588" s="31" t="str">
        <f>IF(C588="","",VLOOKUP(C588,'5W'!$C$6:$M$505,6,FALSE))</f>
        <v/>
      </c>
      <c r="I588" s="31" t="str">
        <f t="shared" si="9"/>
        <v/>
      </c>
    </row>
    <row r="589" spans="3:9" ht="30" customHeight="1">
      <c r="C589" s="108"/>
      <c r="D589" s="58"/>
      <c r="E589" s="110"/>
      <c r="F589" s="56"/>
      <c r="G589" s="58"/>
      <c r="H589" s="31" t="str">
        <f>IF(C589="","",VLOOKUP(C589,'5W'!$C$6:$M$505,6,FALSE))</f>
        <v/>
      </c>
      <c r="I589" s="31" t="str">
        <f t="shared" si="9"/>
        <v/>
      </c>
    </row>
    <row r="590" spans="3:9" ht="30" customHeight="1">
      <c r="C590" s="108"/>
      <c r="D590" s="58"/>
      <c r="E590" s="110"/>
      <c r="F590" s="56"/>
      <c r="G590" s="58"/>
      <c r="H590" s="31" t="str">
        <f>IF(C590="","",VLOOKUP(C590,'5W'!$C$6:$M$505,6,FALSE))</f>
        <v/>
      </c>
      <c r="I590" s="31" t="str">
        <f t="shared" si="9"/>
        <v/>
      </c>
    </row>
    <row r="591" spans="3:9" ht="30" customHeight="1">
      <c r="C591" s="108"/>
      <c r="D591" s="58"/>
      <c r="E591" s="110"/>
      <c r="F591" s="56"/>
      <c r="G591" s="58"/>
      <c r="H591" s="31" t="str">
        <f>IF(C591="","",VLOOKUP(C591,'5W'!$C$6:$M$505,6,FALSE))</f>
        <v/>
      </c>
      <c r="I591" s="31" t="str">
        <f t="shared" si="9"/>
        <v/>
      </c>
    </row>
    <row r="592" spans="3:9" ht="30" customHeight="1">
      <c r="C592" s="108"/>
      <c r="D592" s="58"/>
      <c r="E592" s="110"/>
      <c r="F592" s="56"/>
      <c r="G592" s="58"/>
      <c r="H592" s="31" t="str">
        <f>IF(C592="","",VLOOKUP(C592,'5W'!$C$6:$M$505,6,FALSE))</f>
        <v/>
      </c>
      <c r="I592" s="31" t="str">
        <f t="shared" si="9"/>
        <v/>
      </c>
    </row>
    <row r="593" spans="3:9" ht="30" customHeight="1">
      <c r="C593" s="108"/>
      <c r="D593" s="58"/>
      <c r="E593" s="110"/>
      <c r="F593" s="56"/>
      <c r="G593" s="58"/>
      <c r="H593" s="31" t="str">
        <f>IF(C593="","",VLOOKUP(C593,'5W'!$C$6:$M$505,6,FALSE))</f>
        <v/>
      </c>
      <c r="I593" s="31" t="str">
        <f t="shared" si="9"/>
        <v/>
      </c>
    </row>
    <row r="594" spans="3:9" ht="30" customHeight="1">
      <c r="C594" s="108"/>
      <c r="D594" s="58"/>
      <c r="E594" s="110"/>
      <c r="F594" s="56"/>
      <c r="G594" s="58"/>
      <c r="H594" s="31" t="str">
        <f>IF(C594="","",VLOOKUP(C594,'5W'!$C$6:$M$505,6,FALSE))</f>
        <v/>
      </c>
      <c r="I594" s="31" t="str">
        <f t="shared" si="9"/>
        <v/>
      </c>
    </row>
    <row r="595" spans="3:9" ht="30" customHeight="1">
      <c r="C595" s="108"/>
      <c r="D595" s="58"/>
      <c r="E595" s="110"/>
      <c r="F595" s="56"/>
      <c r="G595" s="58"/>
      <c r="H595" s="31" t="str">
        <f>IF(C595="","",VLOOKUP(C595,'5W'!$C$6:$M$505,6,FALSE))</f>
        <v/>
      </c>
      <c r="I595" s="31" t="str">
        <f t="shared" si="9"/>
        <v/>
      </c>
    </row>
    <row r="596" spans="3:9" ht="30" customHeight="1">
      <c r="C596" s="108"/>
      <c r="D596" s="58"/>
      <c r="E596" s="110"/>
      <c r="F596" s="56"/>
      <c r="G596" s="58"/>
      <c r="H596" s="31" t="str">
        <f>IF(C596="","",VLOOKUP(C596,'5W'!$C$6:$M$505,6,FALSE))</f>
        <v/>
      </c>
      <c r="I596" s="31" t="str">
        <f t="shared" si="9"/>
        <v/>
      </c>
    </row>
    <row r="597" spans="3:9" ht="30" customHeight="1">
      <c r="C597" s="108"/>
      <c r="D597" s="58"/>
      <c r="E597" s="110"/>
      <c r="F597" s="56"/>
      <c r="G597" s="58"/>
      <c r="H597" s="31" t="str">
        <f>IF(C597="","",VLOOKUP(C597,'5W'!$C$6:$M$505,6,FALSE))</f>
        <v/>
      </c>
      <c r="I597" s="31" t="str">
        <f t="shared" si="9"/>
        <v/>
      </c>
    </row>
    <row r="598" spans="3:9" ht="30" customHeight="1">
      <c r="C598" s="108"/>
      <c r="D598" s="58"/>
      <c r="E598" s="110"/>
      <c r="F598" s="56"/>
      <c r="G598" s="58"/>
      <c r="H598" s="31" t="str">
        <f>IF(C598="","",VLOOKUP(C598,'5W'!$C$6:$M$505,6,FALSE))</f>
        <v/>
      </c>
      <c r="I598" s="31" t="str">
        <f t="shared" si="9"/>
        <v/>
      </c>
    </row>
    <row r="599" spans="3:9" ht="30" customHeight="1">
      <c r="C599" s="108"/>
      <c r="D599" s="58"/>
      <c r="E599" s="110"/>
      <c r="F599" s="56"/>
      <c r="G599" s="58"/>
      <c r="H599" s="31" t="str">
        <f>IF(C599="","",VLOOKUP(C599,'5W'!$C$6:$M$505,6,FALSE))</f>
        <v/>
      </c>
      <c r="I599" s="31" t="str">
        <f t="shared" si="9"/>
        <v/>
      </c>
    </row>
    <row r="600" spans="3:9" ht="30" customHeight="1">
      <c r="C600" s="108"/>
      <c r="D600" s="58"/>
      <c r="E600" s="110"/>
      <c r="F600" s="56"/>
      <c r="G600" s="58"/>
      <c r="H600" s="31" t="str">
        <f>IF(C600="","",VLOOKUP(C600,'5W'!$C$6:$M$505,6,FALSE))</f>
        <v/>
      </c>
      <c r="I600" s="31" t="str">
        <f t="shared" si="9"/>
        <v/>
      </c>
    </row>
    <row r="601" spans="3:9" ht="30" customHeight="1">
      <c r="C601" s="108"/>
      <c r="D601" s="58"/>
      <c r="E601" s="110"/>
      <c r="F601" s="56"/>
      <c r="G601" s="58"/>
      <c r="H601" s="31" t="str">
        <f>IF(C601="","",VLOOKUP(C601,'5W'!$C$6:$M$505,6,FALSE))</f>
        <v/>
      </c>
      <c r="I601" s="31" t="str">
        <f t="shared" si="9"/>
        <v/>
      </c>
    </row>
    <row r="602" spans="3:9" ht="30" customHeight="1">
      <c r="C602" s="108"/>
      <c r="D602" s="58"/>
      <c r="E602" s="110"/>
      <c r="F602" s="56"/>
      <c r="G602" s="58"/>
      <c r="H602" s="31" t="str">
        <f>IF(C602="","",VLOOKUP(C602,'5W'!$C$6:$M$505,6,FALSE))</f>
        <v/>
      </c>
      <c r="I602" s="31" t="str">
        <f t="shared" si="9"/>
        <v/>
      </c>
    </row>
    <row r="603" spans="3:9" ht="30" customHeight="1">
      <c r="C603" s="108"/>
      <c r="D603" s="58"/>
      <c r="E603" s="110"/>
      <c r="F603" s="56"/>
      <c r="G603" s="58"/>
      <c r="H603" s="31" t="str">
        <f>IF(C603="","",VLOOKUP(C603,'5W'!$C$6:$M$505,6,FALSE))</f>
        <v/>
      </c>
      <c r="I603" s="31" t="str">
        <f t="shared" si="9"/>
        <v/>
      </c>
    </row>
    <row r="604" spans="3:9" ht="30" customHeight="1">
      <c r="C604" s="108"/>
      <c r="D604" s="58"/>
      <c r="E604" s="110"/>
      <c r="F604" s="56"/>
      <c r="G604" s="58"/>
      <c r="H604" s="31" t="str">
        <f>IF(C604="","",VLOOKUP(C604,'5W'!$C$6:$M$505,6,FALSE))</f>
        <v/>
      </c>
      <c r="I604" s="31" t="str">
        <f t="shared" si="9"/>
        <v/>
      </c>
    </row>
    <row r="605" spans="3:9" ht="30" customHeight="1">
      <c r="C605" s="108"/>
      <c r="D605" s="58"/>
      <c r="E605" s="110"/>
      <c r="F605" s="56"/>
      <c r="G605" s="58"/>
      <c r="H605" s="31" t="str">
        <f>IF(C605="","",VLOOKUP(C605,'5W'!$C$6:$M$505,6,FALSE))</f>
        <v/>
      </c>
      <c r="I605" s="31" t="str">
        <f t="shared" si="9"/>
        <v/>
      </c>
    </row>
    <row r="606" spans="3:9" ht="30" customHeight="1">
      <c r="C606" s="108"/>
      <c r="D606" s="58"/>
      <c r="E606" s="110"/>
      <c r="F606" s="56"/>
      <c r="G606" s="58"/>
      <c r="H606" s="31" t="str">
        <f>IF(C606="","",VLOOKUP(C606,'5W'!$C$6:$M$505,6,FALSE))</f>
        <v/>
      </c>
      <c r="I606" s="31" t="str">
        <f t="shared" si="9"/>
        <v/>
      </c>
    </row>
    <row r="607" spans="3:9" ht="30" customHeight="1">
      <c r="C607" s="108"/>
      <c r="D607" s="58"/>
      <c r="E607" s="110"/>
      <c r="F607" s="56"/>
      <c r="G607" s="58"/>
      <c r="H607" s="31" t="str">
        <f>IF(C607="","",VLOOKUP(C607,'5W'!$C$6:$M$505,6,FALSE))</f>
        <v/>
      </c>
      <c r="I607" s="31" t="str">
        <f t="shared" si="9"/>
        <v/>
      </c>
    </row>
    <row r="608" spans="3:9" ht="30" customHeight="1">
      <c r="C608" s="108"/>
      <c r="D608" s="58"/>
      <c r="E608" s="110"/>
      <c r="F608" s="56"/>
      <c r="G608" s="58"/>
      <c r="H608" s="31" t="str">
        <f>IF(C608="","",VLOOKUP(C608,'5W'!$C$6:$M$505,6,FALSE))</f>
        <v/>
      </c>
      <c r="I608" s="31" t="str">
        <f t="shared" si="9"/>
        <v/>
      </c>
    </row>
    <row r="609" spans="3:9" ht="30" customHeight="1">
      <c r="C609" s="108"/>
      <c r="D609" s="58"/>
      <c r="E609" s="110"/>
      <c r="F609" s="56"/>
      <c r="G609" s="58"/>
      <c r="H609" s="31" t="str">
        <f>IF(C609="","",VLOOKUP(C609,'5W'!$C$6:$M$505,6,FALSE))</f>
        <v/>
      </c>
      <c r="I609" s="31" t="str">
        <f t="shared" si="9"/>
        <v/>
      </c>
    </row>
    <row r="610" spans="3:9" ht="30" customHeight="1">
      <c r="C610" s="108"/>
      <c r="D610" s="58"/>
      <c r="E610" s="110"/>
      <c r="F610" s="56"/>
      <c r="G610" s="58"/>
      <c r="H610" s="31" t="str">
        <f>IF(C610="","",VLOOKUP(C610,'5W'!$C$6:$M$505,6,FALSE))</f>
        <v/>
      </c>
      <c r="I610" s="31" t="str">
        <f t="shared" si="9"/>
        <v/>
      </c>
    </row>
    <row r="611" spans="3:9" ht="30" customHeight="1">
      <c r="C611" s="108"/>
      <c r="D611" s="58"/>
      <c r="E611" s="110"/>
      <c r="F611" s="56"/>
      <c r="G611" s="58"/>
      <c r="H611" s="31" t="str">
        <f>IF(C611="","",VLOOKUP(C611,'5W'!$C$6:$M$505,6,FALSE))</f>
        <v/>
      </c>
      <c r="I611" s="31" t="str">
        <f t="shared" si="9"/>
        <v/>
      </c>
    </row>
    <row r="612" spans="3:9" ht="30" customHeight="1">
      <c r="C612" s="108"/>
      <c r="D612" s="58"/>
      <c r="E612" s="110"/>
      <c r="F612" s="56"/>
      <c r="G612" s="58"/>
      <c r="H612" s="31" t="str">
        <f>IF(C612="","",VLOOKUP(C612,'5W'!$C$6:$M$505,6,FALSE))</f>
        <v/>
      </c>
      <c r="I612" s="31" t="str">
        <f t="shared" si="9"/>
        <v/>
      </c>
    </row>
    <row r="613" spans="3:9" ht="30" customHeight="1">
      <c r="C613" s="108"/>
      <c r="D613" s="58"/>
      <c r="E613" s="110"/>
      <c r="F613" s="56"/>
      <c r="G613" s="58"/>
      <c r="H613" s="31" t="str">
        <f>IF(C613="","",VLOOKUP(C613,'5W'!$C$6:$M$505,6,FALSE))</f>
        <v/>
      </c>
      <c r="I613" s="31" t="str">
        <f t="shared" si="9"/>
        <v/>
      </c>
    </row>
    <row r="614" spans="3:9" ht="30" customHeight="1">
      <c r="C614" s="108"/>
      <c r="D614" s="58"/>
      <c r="E614" s="110"/>
      <c r="F614" s="56"/>
      <c r="G614" s="58"/>
      <c r="H614" s="31" t="str">
        <f>IF(C614="","",VLOOKUP(C614,'5W'!$C$6:$M$505,6,FALSE))</f>
        <v/>
      </c>
      <c r="I614" s="31" t="str">
        <f t="shared" si="9"/>
        <v/>
      </c>
    </row>
    <row r="615" spans="3:9" ht="30" customHeight="1">
      <c r="C615" s="108"/>
      <c r="D615" s="58"/>
      <c r="E615" s="110"/>
      <c r="F615" s="56"/>
      <c r="G615" s="58"/>
      <c r="H615" s="31" t="str">
        <f>IF(C615="","",VLOOKUP(C615,'5W'!$C$6:$M$505,6,FALSE))</f>
        <v/>
      </c>
      <c r="I615" s="31" t="str">
        <f t="shared" si="9"/>
        <v/>
      </c>
    </row>
    <row r="616" spans="3:9" ht="30" customHeight="1">
      <c r="C616" s="108"/>
      <c r="D616" s="58"/>
      <c r="E616" s="110"/>
      <c r="F616" s="56"/>
      <c r="G616" s="58"/>
      <c r="H616" s="31" t="str">
        <f>IF(C616="","",VLOOKUP(C616,'5W'!$C$6:$M$505,6,FALSE))</f>
        <v/>
      </c>
      <c r="I616" s="31" t="str">
        <f t="shared" si="9"/>
        <v/>
      </c>
    </row>
    <row r="617" spans="3:9" ht="30" customHeight="1">
      <c r="C617" s="108"/>
      <c r="D617" s="58"/>
      <c r="E617" s="110"/>
      <c r="F617" s="56"/>
      <c r="G617" s="58"/>
      <c r="H617" s="31" t="str">
        <f>IF(C617="","",VLOOKUP(C617,'5W'!$C$6:$M$505,6,FALSE))</f>
        <v/>
      </c>
      <c r="I617" s="31" t="str">
        <f t="shared" si="9"/>
        <v/>
      </c>
    </row>
    <row r="618" spans="3:9" ht="30" customHeight="1">
      <c r="C618" s="108"/>
      <c r="D618" s="58"/>
      <c r="E618" s="110"/>
      <c r="F618" s="56"/>
      <c r="G618" s="58"/>
      <c r="H618" s="31" t="str">
        <f>IF(C618="","",VLOOKUP(C618,'5W'!$C$6:$M$505,6,FALSE))</f>
        <v/>
      </c>
      <c r="I618" s="31" t="str">
        <f t="shared" si="9"/>
        <v/>
      </c>
    </row>
    <row r="619" spans="3:9" ht="30" customHeight="1">
      <c r="C619" s="108"/>
      <c r="D619" s="58"/>
      <c r="E619" s="110"/>
      <c r="F619" s="56"/>
      <c r="G619" s="58"/>
      <c r="H619" s="31" t="str">
        <f>IF(C619="","",VLOOKUP(C619,'5W'!$C$6:$M$505,6,FALSE))</f>
        <v/>
      </c>
      <c r="I619" s="31" t="str">
        <f t="shared" si="9"/>
        <v/>
      </c>
    </row>
    <row r="620" spans="3:9" ht="30" customHeight="1">
      <c r="C620" s="108"/>
      <c r="D620" s="58"/>
      <c r="E620" s="110"/>
      <c r="F620" s="56"/>
      <c r="G620" s="58"/>
      <c r="H620" s="31" t="str">
        <f>IF(C620="","",VLOOKUP(C620,'5W'!$C$6:$M$505,6,FALSE))</f>
        <v/>
      </c>
      <c r="I620" s="31" t="str">
        <f t="shared" si="9"/>
        <v/>
      </c>
    </row>
    <row r="621" spans="3:9" ht="30" customHeight="1">
      <c r="C621" s="108"/>
      <c r="D621" s="58"/>
      <c r="E621" s="110"/>
      <c r="F621" s="56"/>
      <c r="G621" s="58"/>
      <c r="H621" s="31" t="str">
        <f>IF(C621="","",VLOOKUP(C621,'5W'!$C$6:$M$505,6,FALSE))</f>
        <v/>
      </c>
      <c r="I621" s="31" t="str">
        <f t="shared" si="9"/>
        <v/>
      </c>
    </row>
    <row r="622" spans="3:9" ht="30" customHeight="1">
      <c r="C622" s="108"/>
      <c r="D622" s="58"/>
      <c r="E622" s="110"/>
      <c r="F622" s="56"/>
      <c r="G622" s="58"/>
      <c r="H622" s="31" t="str">
        <f>IF(C622="","",VLOOKUP(C622,'5W'!$C$6:$M$505,6,FALSE))</f>
        <v/>
      </c>
      <c r="I622" s="31" t="str">
        <f t="shared" si="9"/>
        <v/>
      </c>
    </row>
    <row r="623" spans="3:9" ht="30" customHeight="1">
      <c r="C623" s="108"/>
      <c r="D623" s="58"/>
      <c r="E623" s="110"/>
      <c r="F623" s="56"/>
      <c r="G623" s="58"/>
      <c r="H623" s="31" t="str">
        <f>IF(C623="","",VLOOKUP(C623,'5W'!$C$6:$M$505,6,FALSE))</f>
        <v/>
      </c>
      <c r="I623" s="31" t="str">
        <f t="shared" si="9"/>
        <v/>
      </c>
    </row>
    <row r="624" spans="3:9" ht="30" customHeight="1">
      <c r="C624" s="108"/>
      <c r="D624" s="58"/>
      <c r="E624" s="110"/>
      <c r="F624" s="56"/>
      <c r="G624" s="58"/>
      <c r="H624" s="31" t="str">
        <f>IF(C624="","",VLOOKUP(C624,'5W'!$C$6:$M$505,6,FALSE))</f>
        <v/>
      </c>
      <c r="I624" s="31" t="str">
        <f t="shared" si="9"/>
        <v/>
      </c>
    </row>
    <row r="625" spans="3:9" ht="30" customHeight="1">
      <c r="C625" s="108"/>
      <c r="D625" s="58"/>
      <c r="E625" s="110"/>
      <c r="F625" s="56"/>
      <c r="G625" s="58"/>
      <c r="H625" s="31" t="str">
        <f>IF(C625="","",VLOOKUP(C625,'5W'!$C$6:$M$505,6,FALSE))</f>
        <v/>
      </c>
      <c r="I625" s="31" t="str">
        <f t="shared" si="9"/>
        <v/>
      </c>
    </row>
    <row r="626" spans="3:9" ht="30" customHeight="1">
      <c r="C626" s="108"/>
      <c r="D626" s="58"/>
      <c r="E626" s="110"/>
      <c r="F626" s="56"/>
      <c r="G626" s="58"/>
      <c r="H626" s="31" t="str">
        <f>IF(C626="","",VLOOKUP(C626,'5W'!$C$6:$M$505,6,FALSE))</f>
        <v/>
      </c>
      <c r="I626" s="31" t="str">
        <f t="shared" si="9"/>
        <v/>
      </c>
    </row>
    <row r="627" spans="3:9" ht="30" customHeight="1">
      <c r="C627" s="108"/>
      <c r="D627" s="58"/>
      <c r="E627" s="110"/>
      <c r="F627" s="56"/>
      <c r="G627" s="58"/>
      <c r="H627" s="31" t="str">
        <f>IF(C627="","",VLOOKUP(C627,'5W'!$C$6:$M$505,6,FALSE))</f>
        <v/>
      </c>
      <c r="I627" s="31" t="str">
        <f t="shared" si="9"/>
        <v/>
      </c>
    </row>
    <row r="628" spans="3:9" ht="30" customHeight="1">
      <c r="C628" s="108"/>
      <c r="D628" s="58"/>
      <c r="E628" s="110"/>
      <c r="F628" s="56"/>
      <c r="G628" s="58"/>
      <c r="H628" s="31" t="str">
        <f>IF(C628="","",VLOOKUP(C628,'5W'!$C$6:$M$505,6,FALSE))</f>
        <v/>
      </c>
      <c r="I628" s="31" t="str">
        <f t="shared" si="9"/>
        <v/>
      </c>
    </row>
    <row r="629" spans="3:9" ht="30" customHeight="1">
      <c r="C629" s="108"/>
      <c r="D629" s="58"/>
      <c r="E629" s="110"/>
      <c r="F629" s="56"/>
      <c r="G629" s="58"/>
      <c r="H629" s="31" t="str">
        <f>IF(C629="","",VLOOKUP(C629,'5W'!$C$6:$M$505,6,FALSE))</f>
        <v/>
      </c>
      <c r="I629" s="31" t="str">
        <f t="shared" si="9"/>
        <v/>
      </c>
    </row>
    <row r="630" spans="3:9" ht="30" customHeight="1">
      <c r="C630" s="108"/>
      <c r="D630" s="58"/>
      <c r="E630" s="110"/>
      <c r="F630" s="56"/>
      <c r="G630" s="58"/>
      <c r="H630" s="31" t="str">
        <f>IF(C630="","",VLOOKUP(C630,'5W'!$C$6:$M$505,6,FALSE))</f>
        <v/>
      </c>
      <c r="I630" s="31" t="str">
        <f t="shared" si="9"/>
        <v/>
      </c>
    </row>
    <row r="631" spans="3:9" ht="30" customHeight="1">
      <c r="C631" s="108"/>
      <c r="D631" s="58"/>
      <c r="E631" s="110"/>
      <c r="F631" s="56"/>
      <c r="G631" s="58"/>
      <c r="H631" s="31" t="str">
        <f>IF(C631="","",VLOOKUP(C631,'5W'!$C$6:$M$505,6,FALSE))</f>
        <v/>
      </c>
      <c r="I631" s="31" t="str">
        <f t="shared" si="9"/>
        <v/>
      </c>
    </row>
    <row r="632" spans="3:9" ht="30" customHeight="1">
      <c r="C632" s="108"/>
      <c r="D632" s="58"/>
      <c r="E632" s="110"/>
      <c r="F632" s="56"/>
      <c r="G632" s="58"/>
      <c r="H632" s="31" t="str">
        <f>IF(C632="","",VLOOKUP(C632,'5W'!$C$6:$M$505,6,FALSE))</f>
        <v/>
      </c>
      <c r="I632" s="31" t="str">
        <f t="shared" si="9"/>
        <v/>
      </c>
    </row>
    <row r="633" spans="3:9" ht="30" customHeight="1">
      <c r="C633" s="108"/>
      <c r="D633" s="58"/>
      <c r="E633" s="110"/>
      <c r="F633" s="56"/>
      <c r="G633" s="58"/>
      <c r="H633" s="31" t="str">
        <f>IF(C633="","",VLOOKUP(C633,'5W'!$C$6:$M$505,6,FALSE))</f>
        <v/>
      </c>
      <c r="I633" s="31" t="str">
        <f t="shared" si="9"/>
        <v/>
      </c>
    </row>
    <row r="634" spans="3:9" ht="30" customHeight="1">
      <c r="C634" s="108"/>
      <c r="D634" s="58"/>
      <c r="E634" s="110"/>
      <c r="F634" s="56"/>
      <c r="G634" s="58"/>
      <c r="H634" s="31" t="str">
        <f>IF(C634="","",VLOOKUP(C634,'5W'!$C$6:$M$505,6,FALSE))</f>
        <v/>
      </c>
      <c r="I634" s="31" t="str">
        <f t="shared" si="9"/>
        <v/>
      </c>
    </row>
    <row r="635" spans="3:9" ht="30" customHeight="1">
      <c r="C635" s="108"/>
      <c r="D635" s="58"/>
      <c r="E635" s="110"/>
      <c r="F635" s="56"/>
      <c r="G635" s="58"/>
      <c r="H635" s="31" t="str">
        <f>IF(C635="","",VLOOKUP(C635,'5W'!$C$6:$M$505,6,FALSE))</f>
        <v/>
      </c>
      <c r="I635" s="31" t="str">
        <f t="shared" si="9"/>
        <v/>
      </c>
    </row>
    <row r="636" spans="3:9" ht="30" customHeight="1">
      <c r="C636" s="108"/>
      <c r="D636" s="58"/>
      <c r="E636" s="110"/>
      <c r="F636" s="56"/>
      <c r="G636" s="58"/>
      <c r="H636" s="31" t="str">
        <f>IF(C636="","",VLOOKUP(C636,'5W'!$C$6:$M$505,6,FALSE))</f>
        <v/>
      </c>
      <c r="I636" s="31" t="str">
        <f t="shared" si="9"/>
        <v/>
      </c>
    </row>
    <row r="637" spans="3:9" ht="30" customHeight="1">
      <c r="C637" s="108"/>
      <c r="D637" s="58"/>
      <c r="E637" s="110"/>
      <c r="F637" s="56"/>
      <c r="G637" s="58"/>
      <c r="H637" s="31" t="str">
        <f>IF(C637="","",VLOOKUP(C637,'5W'!$C$6:$M$505,6,FALSE))</f>
        <v/>
      </c>
      <c r="I637" s="31" t="str">
        <f t="shared" si="9"/>
        <v/>
      </c>
    </row>
    <row r="638" spans="3:9" ht="30" customHeight="1">
      <c r="C638" s="108"/>
      <c r="D638" s="58"/>
      <c r="E638" s="110"/>
      <c r="F638" s="56"/>
      <c r="G638" s="58"/>
      <c r="H638" s="31" t="str">
        <f>IF(C638="","",VLOOKUP(C638,'5W'!$C$6:$M$505,6,FALSE))</f>
        <v/>
      </c>
      <c r="I638" s="31" t="str">
        <f t="shared" si="9"/>
        <v/>
      </c>
    </row>
    <row r="639" spans="3:9" ht="30" customHeight="1">
      <c r="C639" s="108"/>
      <c r="D639" s="58"/>
      <c r="E639" s="110"/>
      <c r="F639" s="56"/>
      <c r="G639" s="58"/>
      <c r="H639" s="31" t="str">
        <f>IF(C639="","",VLOOKUP(C639,'5W'!$C$6:$M$505,6,FALSE))</f>
        <v/>
      </c>
      <c r="I639" s="31" t="str">
        <f t="shared" si="9"/>
        <v/>
      </c>
    </row>
    <row r="640" spans="3:9" ht="30" customHeight="1">
      <c r="C640" s="108"/>
      <c r="D640" s="58"/>
      <c r="E640" s="110"/>
      <c r="F640" s="56"/>
      <c r="G640" s="58"/>
      <c r="H640" s="31" t="str">
        <f>IF(C640="","",VLOOKUP(C640,'5W'!$C$6:$M$505,6,FALSE))</f>
        <v/>
      </c>
      <c r="I640" s="31" t="str">
        <f t="shared" si="9"/>
        <v/>
      </c>
    </row>
    <row r="641" spans="3:9" ht="30" customHeight="1">
      <c r="C641" s="108"/>
      <c r="D641" s="58"/>
      <c r="E641" s="110"/>
      <c r="F641" s="56"/>
      <c r="G641" s="58"/>
      <c r="H641" s="31" t="str">
        <f>IF(C641="","",VLOOKUP(C641,'5W'!$C$6:$M$505,6,FALSE))</f>
        <v/>
      </c>
      <c r="I641" s="31" t="str">
        <f t="shared" si="9"/>
        <v/>
      </c>
    </row>
    <row r="642" spans="3:9" ht="30" customHeight="1">
      <c r="C642" s="108"/>
      <c r="D642" s="58"/>
      <c r="E642" s="110"/>
      <c r="F642" s="56"/>
      <c r="G642" s="58"/>
      <c r="H642" s="31" t="str">
        <f>IF(C642="","",VLOOKUP(C642,'5W'!$C$6:$M$505,6,FALSE))</f>
        <v/>
      </c>
      <c r="I642" s="31" t="str">
        <f t="shared" si="9"/>
        <v/>
      </c>
    </row>
    <row r="643" spans="3:9" ht="30" customHeight="1">
      <c r="C643" s="108"/>
      <c r="D643" s="58"/>
      <c r="E643" s="110"/>
      <c r="F643" s="56"/>
      <c r="G643" s="58"/>
      <c r="H643" s="31" t="str">
        <f>IF(C643="","",VLOOKUP(C643,'5W'!$C$6:$M$505,6,FALSE))</f>
        <v/>
      </c>
      <c r="I643" s="31" t="str">
        <f t="shared" si="9"/>
        <v/>
      </c>
    </row>
    <row r="644" spans="3:9" ht="30" customHeight="1">
      <c r="C644" s="108"/>
      <c r="D644" s="58"/>
      <c r="E644" s="110"/>
      <c r="F644" s="56"/>
      <c r="G644" s="58"/>
      <c r="H644" s="31" t="str">
        <f>IF(C644="","",VLOOKUP(C644,'5W'!$C$6:$M$505,6,FALSE))</f>
        <v/>
      </c>
      <c r="I644" s="31" t="str">
        <f t="shared" si="9"/>
        <v/>
      </c>
    </row>
    <row r="645" spans="3:9" ht="30" customHeight="1">
      <c r="C645" s="108"/>
      <c r="D645" s="58"/>
      <c r="E645" s="110"/>
      <c r="F645" s="56"/>
      <c r="G645" s="58"/>
      <c r="H645" s="31" t="str">
        <f>IF(C645="","",VLOOKUP(C645,'5W'!$C$6:$M$505,6,FALSE))</f>
        <v/>
      </c>
      <c r="I645" s="31" t="str">
        <f t="shared" si="9"/>
        <v/>
      </c>
    </row>
    <row r="646" spans="3:9" ht="30" customHeight="1">
      <c r="C646" s="108"/>
      <c r="D646" s="58"/>
      <c r="E646" s="110"/>
      <c r="F646" s="56"/>
      <c r="G646" s="58"/>
      <c r="H646" s="31" t="str">
        <f>IF(C646="","",VLOOKUP(C646,'5W'!$C$6:$M$505,6,FALSE))</f>
        <v/>
      </c>
      <c r="I646" s="31" t="str">
        <f t="shared" si="9"/>
        <v/>
      </c>
    </row>
    <row r="647" spans="3:9" ht="30" customHeight="1">
      <c r="C647" s="108"/>
      <c r="D647" s="58"/>
      <c r="E647" s="110"/>
      <c r="F647" s="56"/>
      <c r="G647" s="58"/>
      <c r="H647" s="31" t="str">
        <f>IF(C647="","",VLOOKUP(C647,'5W'!$C$6:$M$505,6,FALSE))</f>
        <v/>
      </c>
      <c r="I647" s="31" t="str">
        <f t="shared" si="9"/>
        <v/>
      </c>
    </row>
    <row r="648" spans="3:9" ht="30" customHeight="1">
      <c r="C648" s="108"/>
      <c r="D648" s="58"/>
      <c r="E648" s="110"/>
      <c r="F648" s="56"/>
      <c r="G648" s="58"/>
      <c r="H648" s="31" t="str">
        <f>IF(C648="","",VLOOKUP(C648,'5W'!$C$6:$M$505,6,FALSE))</f>
        <v/>
      </c>
      <c r="I648" s="31" t="str">
        <f t="shared" ref="I648:I711" si="10">IF(C648="","",MONTH(F648))</f>
        <v/>
      </c>
    </row>
    <row r="649" spans="3:9" ht="30" customHeight="1">
      <c r="C649" s="108"/>
      <c r="D649" s="58"/>
      <c r="E649" s="110"/>
      <c r="F649" s="56"/>
      <c r="G649" s="58"/>
      <c r="H649" s="31" t="str">
        <f>IF(C649="","",VLOOKUP(C649,'5W'!$C$6:$M$505,6,FALSE))</f>
        <v/>
      </c>
      <c r="I649" s="31" t="str">
        <f t="shared" si="10"/>
        <v/>
      </c>
    </row>
    <row r="650" spans="3:9" ht="30" customHeight="1">
      <c r="C650" s="108"/>
      <c r="D650" s="58"/>
      <c r="E650" s="110"/>
      <c r="F650" s="56"/>
      <c r="G650" s="58"/>
      <c r="H650" s="31" t="str">
        <f>IF(C650="","",VLOOKUP(C650,'5W'!$C$6:$M$505,6,FALSE))</f>
        <v/>
      </c>
      <c r="I650" s="31" t="str">
        <f t="shared" si="10"/>
        <v/>
      </c>
    </row>
    <row r="651" spans="3:9" ht="30" customHeight="1">
      <c r="C651" s="108"/>
      <c r="D651" s="58"/>
      <c r="E651" s="110"/>
      <c r="F651" s="56"/>
      <c r="G651" s="58"/>
      <c r="H651" s="31" t="str">
        <f>IF(C651="","",VLOOKUP(C651,'5W'!$C$6:$M$505,6,FALSE))</f>
        <v/>
      </c>
      <c r="I651" s="31" t="str">
        <f t="shared" si="10"/>
        <v/>
      </c>
    </row>
    <row r="652" spans="3:9" ht="30" customHeight="1">
      <c r="C652" s="108"/>
      <c r="D652" s="58"/>
      <c r="E652" s="110"/>
      <c r="F652" s="56"/>
      <c r="G652" s="58"/>
      <c r="H652" s="31" t="str">
        <f>IF(C652="","",VLOOKUP(C652,'5W'!$C$6:$M$505,6,FALSE))</f>
        <v/>
      </c>
      <c r="I652" s="31" t="str">
        <f t="shared" si="10"/>
        <v/>
      </c>
    </row>
    <row r="653" spans="3:9" ht="30" customHeight="1">
      <c r="C653" s="108"/>
      <c r="D653" s="58"/>
      <c r="E653" s="110"/>
      <c r="F653" s="56"/>
      <c r="G653" s="58"/>
      <c r="H653" s="31" t="str">
        <f>IF(C653="","",VLOOKUP(C653,'5W'!$C$6:$M$505,6,FALSE))</f>
        <v/>
      </c>
      <c r="I653" s="31" t="str">
        <f t="shared" si="10"/>
        <v/>
      </c>
    </row>
    <row r="654" spans="3:9" ht="30" customHeight="1">
      <c r="C654" s="108"/>
      <c r="D654" s="58"/>
      <c r="E654" s="110"/>
      <c r="F654" s="56"/>
      <c r="G654" s="58"/>
      <c r="H654" s="31" t="str">
        <f>IF(C654="","",VLOOKUP(C654,'5W'!$C$6:$M$505,6,FALSE))</f>
        <v/>
      </c>
      <c r="I654" s="31" t="str">
        <f t="shared" si="10"/>
        <v/>
      </c>
    </row>
    <row r="655" spans="3:9" ht="30" customHeight="1">
      <c r="C655" s="108"/>
      <c r="D655" s="58"/>
      <c r="E655" s="110"/>
      <c r="F655" s="56"/>
      <c r="G655" s="58"/>
      <c r="H655" s="31" t="str">
        <f>IF(C655="","",VLOOKUP(C655,'5W'!$C$6:$M$505,6,FALSE))</f>
        <v/>
      </c>
      <c r="I655" s="31" t="str">
        <f t="shared" si="10"/>
        <v/>
      </c>
    </row>
    <row r="656" spans="3:9" ht="30" customHeight="1">
      <c r="C656" s="108"/>
      <c r="D656" s="58"/>
      <c r="E656" s="110"/>
      <c r="F656" s="56"/>
      <c r="G656" s="58"/>
      <c r="H656" s="31" t="str">
        <f>IF(C656="","",VLOOKUP(C656,'5W'!$C$6:$M$505,6,FALSE))</f>
        <v/>
      </c>
      <c r="I656" s="31" t="str">
        <f t="shared" si="10"/>
        <v/>
      </c>
    </row>
    <row r="657" spans="3:9" ht="30" customHeight="1">
      <c r="C657" s="108"/>
      <c r="D657" s="58"/>
      <c r="E657" s="110"/>
      <c r="F657" s="56"/>
      <c r="G657" s="58"/>
      <c r="H657" s="31" t="str">
        <f>IF(C657="","",VLOOKUP(C657,'5W'!$C$6:$M$505,6,FALSE))</f>
        <v/>
      </c>
      <c r="I657" s="31" t="str">
        <f t="shared" si="10"/>
        <v/>
      </c>
    </row>
    <row r="658" spans="3:9" ht="30" customHeight="1">
      <c r="C658" s="108"/>
      <c r="D658" s="58"/>
      <c r="E658" s="110"/>
      <c r="F658" s="56"/>
      <c r="G658" s="58"/>
      <c r="H658" s="31" t="str">
        <f>IF(C658="","",VLOOKUP(C658,'5W'!$C$6:$M$505,6,FALSE))</f>
        <v/>
      </c>
      <c r="I658" s="31" t="str">
        <f t="shared" si="10"/>
        <v/>
      </c>
    </row>
    <row r="659" spans="3:9" ht="30" customHeight="1">
      <c r="C659" s="108"/>
      <c r="D659" s="58"/>
      <c r="E659" s="110"/>
      <c r="F659" s="56"/>
      <c r="G659" s="58"/>
      <c r="H659" s="31" t="str">
        <f>IF(C659="","",VLOOKUP(C659,'5W'!$C$6:$M$505,6,FALSE))</f>
        <v/>
      </c>
      <c r="I659" s="31" t="str">
        <f t="shared" si="10"/>
        <v/>
      </c>
    </row>
    <row r="660" spans="3:9" ht="30" customHeight="1">
      <c r="C660" s="108"/>
      <c r="D660" s="58"/>
      <c r="E660" s="110"/>
      <c r="F660" s="56"/>
      <c r="G660" s="58"/>
      <c r="H660" s="31" t="str">
        <f>IF(C660="","",VLOOKUP(C660,'5W'!$C$6:$M$505,6,FALSE))</f>
        <v/>
      </c>
      <c r="I660" s="31" t="str">
        <f t="shared" si="10"/>
        <v/>
      </c>
    </row>
    <row r="661" spans="3:9" ht="30" customHeight="1">
      <c r="C661" s="108"/>
      <c r="D661" s="58"/>
      <c r="E661" s="110"/>
      <c r="F661" s="56"/>
      <c r="G661" s="58"/>
      <c r="H661" s="31" t="str">
        <f>IF(C661="","",VLOOKUP(C661,'5W'!$C$6:$M$505,6,FALSE))</f>
        <v/>
      </c>
      <c r="I661" s="31" t="str">
        <f t="shared" si="10"/>
        <v/>
      </c>
    </row>
    <row r="662" spans="3:9" ht="30" customHeight="1">
      <c r="C662" s="108"/>
      <c r="D662" s="58"/>
      <c r="E662" s="110"/>
      <c r="F662" s="56"/>
      <c r="G662" s="58"/>
      <c r="H662" s="31" t="str">
        <f>IF(C662="","",VLOOKUP(C662,'5W'!$C$6:$M$505,6,FALSE))</f>
        <v/>
      </c>
      <c r="I662" s="31" t="str">
        <f t="shared" si="10"/>
        <v/>
      </c>
    </row>
    <row r="663" spans="3:9" ht="30" customHeight="1">
      <c r="C663" s="108"/>
      <c r="D663" s="58"/>
      <c r="E663" s="110"/>
      <c r="F663" s="56"/>
      <c r="G663" s="58"/>
      <c r="H663" s="31" t="str">
        <f>IF(C663="","",VLOOKUP(C663,'5W'!$C$6:$M$505,6,FALSE))</f>
        <v/>
      </c>
      <c r="I663" s="31" t="str">
        <f t="shared" si="10"/>
        <v/>
      </c>
    </row>
    <row r="664" spans="3:9" ht="30" customHeight="1">
      <c r="C664" s="108"/>
      <c r="D664" s="58"/>
      <c r="E664" s="110"/>
      <c r="F664" s="56"/>
      <c r="G664" s="58"/>
      <c r="H664" s="31" t="str">
        <f>IF(C664="","",VLOOKUP(C664,'5W'!$C$6:$M$505,6,FALSE))</f>
        <v/>
      </c>
      <c r="I664" s="31" t="str">
        <f t="shared" si="10"/>
        <v/>
      </c>
    </row>
    <row r="665" spans="3:9" ht="30" customHeight="1">
      <c r="C665" s="108"/>
      <c r="D665" s="58"/>
      <c r="E665" s="110"/>
      <c r="F665" s="56"/>
      <c r="G665" s="58"/>
      <c r="H665" s="31" t="str">
        <f>IF(C665="","",VLOOKUP(C665,'5W'!$C$6:$M$505,6,FALSE))</f>
        <v/>
      </c>
      <c r="I665" s="31" t="str">
        <f t="shared" si="10"/>
        <v/>
      </c>
    </row>
    <row r="666" spans="3:9" ht="30" customHeight="1">
      <c r="C666" s="108"/>
      <c r="D666" s="58"/>
      <c r="E666" s="110"/>
      <c r="F666" s="56"/>
      <c r="G666" s="58"/>
      <c r="H666" s="31" t="str">
        <f>IF(C666="","",VLOOKUP(C666,'5W'!$C$6:$M$505,6,FALSE))</f>
        <v/>
      </c>
      <c r="I666" s="31" t="str">
        <f t="shared" si="10"/>
        <v/>
      </c>
    </row>
    <row r="667" spans="3:9" ht="30" customHeight="1">
      <c r="C667" s="108"/>
      <c r="D667" s="58"/>
      <c r="E667" s="110"/>
      <c r="F667" s="56"/>
      <c r="G667" s="58"/>
      <c r="H667" s="31" t="str">
        <f>IF(C667="","",VLOOKUP(C667,'5W'!$C$6:$M$505,6,FALSE))</f>
        <v/>
      </c>
      <c r="I667" s="31" t="str">
        <f t="shared" si="10"/>
        <v/>
      </c>
    </row>
    <row r="668" spans="3:9" ht="30" customHeight="1">
      <c r="C668" s="108"/>
      <c r="D668" s="58"/>
      <c r="E668" s="110"/>
      <c r="F668" s="56"/>
      <c r="G668" s="58"/>
      <c r="H668" s="31" t="str">
        <f>IF(C668="","",VLOOKUP(C668,'5W'!$C$6:$M$505,6,FALSE))</f>
        <v/>
      </c>
      <c r="I668" s="31" t="str">
        <f t="shared" si="10"/>
        <v/>
      </c>
    </row>
    <row r="669" spans="3:9" ht="30" customHeight="1">
      <c r="C669" s="108"/>
      <c r="D669" s="58"/>
      <c r="E669" s="110"/>
      <c r="F669" s="56"/>
      <c r="G669" s="58"/>
      <c r="H669" s="31" t="str">
        <f>IF(C669="","",VLOOKUP(C669,'5W'!$C$6:$M$505,6,FALSE))</f>
        <v/>
      </c>
      <c r="I669" s="31" t="str">
        <f t="shared" si="10"/>
        <v/>
      </c>
    </row>
    <row r="670" spans="3:9" ht="30" customHeight="1">
      <c r="C670" s="108"/>
      <c r="D670" s="58"/>
      <c r="E670" s="110"/>
      <c r="F670" s="56"/>
      <c r="G670" s="58"/>
      <c r="H670" s="31" t="str">
        <f>IF(C670="","",VLOOKUP(C670,'5W'!$C$6:$M$505,6,FALSE))</f>
        <v/>
      </c>
      <c r="I670" s="31" t="str">
        <f t="shared" si="10"/>
        <v/>
      </c>
    </row>
    <row r="671" spans="3:9" ht="30" customHeight="1">
      <c r="C671" s="108"/>
      <c r="D671" s="58"/>
      <c r="E671" s="110"/>
      <c r="F671" s="56"/>
      <c r="G671" s="58"/>
      <c r="H671" s="31" t="str">
        <f>IF(C671="","",VLOOKUP(C671,'5W'!$C$6:$M$505,6,FALSE))</f>
        <v/>
      </c>
      <c r="I671" s="31" t="str">
        <f t="shared" si="10"/>
        <v/>
      </c>
    </row>
    <row r="672" spans="3:9" ht="30" customHeight="1">
      <c r="C672" s="108"/>
      <c r="D672" s="58"/>
      <c r="E672" s="110"/>
      <c r="F672" s="56"/>
      <c r="G672" s="58"/>
      <c r="H672" s="31" t="str">
        <f>IF(C672="","",VLOOKUP(C672,'5W'!$C$6:$M$505,6,FALSE))</f>
        <v/>
      </c>
      <c r="I672" s="31" t="str">
        <f t="shared" si="10"/>
        <v/>
      </c>
    </row>
    <row r="673" spans="3:9" ht="30" customHeight="1">
      <c r="C673" s="108"/>
      <c r="D673" s="58"/>
      <c r="E673" s="110"/>
      <c r="F673" s="56"/>
      <c r="G673" s="58"/>
      <c r="H673" s="31" t="str">
        <f>IF(C673="","",VLOOKUP(C673,'5W'!$C$6:$M$505,6,FALSE))</f>
        <v/>
      </c>
      <c r="I673" s="31" t="str">
        <f t="shared" si="10"/>
        <v/>
      </c>
    </row>
    <row r="674" spans="3:9" ht="30" customHeight="1">
      <c r="C674" s="108"/>
      <c r="D674" s="58"/>
      <c r="E674" s="110"/>
      <c r="F674" s="56"/>
      <c r="G674" s="58"/>
      <c r="H674" s="31" t="str">
        <f>IF(C674="","",VLOOKUP(C674,'5W'!$C$6:$M$505,6,FALSE))</f>
        <v/>
      </c>
      <c r="I674" s="31" t="str">
        <f t="shared" si="10"/>
        <v/>
      </c>
    </row>
    <row r="675" spans="3:9" ht="30" customHeight="1">
      <c r="C675" s="108"/>
      <c r="D675" s="58"/>
      <c r="E675" s="110"/>
      <c r="F675" s="56"/>
      <c r="G675" s="58"/>
      <c r="H675" s="31" t="str">
        <f>IF(C675="","",VLOOKUP(C675,'5W'!$C$6:$M$505,6,FALSE))</f>
        <v/>
      </c>
      <c r="I675" s="31" t="str">
        <f t="shared" si="10"/>
        <v/>
      </c>
    </row>
    <row r="676" spans="3:9" ht="30" customHeight="1">
      <c r="C676" s="108"/>
      <c r="D676" s="58"/>
      <c r="E676" s="110"/>
      <c r="F676" s="56"/>
      <c r="G676" s="58"/>
      <c r="H676" s="31" t="str">
        <f>IF(C676="","",VLOOKUP(C676,'5W'!$C$6:$M$505,6,FALSE))</f>
        <v/>
      </c>
      <c r="I676" s="31" t="str">
        <f t="shared" si="10"/>
        <v/>
      </c>
    </row>
    <row r="677" spans="3:9" ht="30" customHeight="1">
      <c r="C677" s="108"/>
      <c r="D677" s="58"/>
      <c r="E677" s="110"/>
      <c r="F677" s="56"/>
      <c r="G677" s="58"/>
      <c r="H677" s="31" t="str">
        <f>IF(C677="","",VLOOKUP(C677,'5W'!$C$6:$M$505,6,FALSE))</f>
        <v/>
      </c>
      <c r="I677" s="31" t="str">
        <f t="shared" si="10"/>
        <v/>
      </c>
    </row>
    <row r="678" spans="3:9" ht="30" customHeight="1">
      <c r="C678" s="108"/>
      <c r="D678" s="58"/>
      <c r="E678" s="110"/>
      <c r="F678" s="56"/>
      <c r="G678" s="58"/>
      <c r="H678" s="31" t="str">
        <f>IF(C678="","",VLOOKUP(C678,'5W'!$C$6:$M$505,6,FALSE))</f>
        <v/>
      </c>
      <c r="I678" s="31" t="str">
        <f t="shared" si="10"/>
        <v/>
      </c>
    </row>
    <row r="679" spans="3:9" ht="30" customHeight="1">
      <c r="C679" s="108"/>
      <c r="D679" s="58"/>
      <c r="E679" s="110"/>
      <c r="F679" s="56"/>
      <c r="G679" s="58"/>
      <c r="H679" s="31" t="str">
        <f>IF(C679="","",VLOOKUP(C679,'5W'!$C$6:$M$505,6,FALSE))</f>
        <v/>
      </c>
      <c r="I679" s="31" t="str">
        <f t="shared" si="10"/>
        <v/>
      </c>
    </row>
    <row r="680" spans="3:9" ht="30" customHeight="1">
      <c r="C680" s="108"/>
      <c r="D680" s="58"/>
      <c r="E680" s="110"/>
      <c r="F680" s="56"/>
      <c r="G680" s="58"/>
      <c r="H680" s="31" t="str">
        <f>IF(C680="","",VLOOKUP(C680,'5W'!$C$6:$M$505,6,FALSE))</f>
        <v/>
      </c>
      <c r="I680" s="31" t="str">
        <f t="shared" si="10"/>
        <v/>
      </c>
    </row>
    <row r="681" spans="3:9" ht="30" customHeight="1">
      <c r="C681" s="108"/>
      <c r="D681" s="58"/>
      <c r="E681" s="110"/>
      <c r="F681" s="56"/>
      <c r="G681" s="58"/>
      <c r="H681" s="31" t="str">
        <f>IF(C681="","",VLOOKUP(C681,'5W'!$C$6:$M$505,6,FALSE))</f>
        <v/>
      </c>
      <c r="I681" s="31" t="str">
        <f t="shared" si="10"/>
        <v/>
      </c>
    </row>
    <row r="682" spans="3:9" ht="30" customHeight="1">
      <c r="C682" s="108"/>
      <c r="D682" s="58"/>
      <c r="E682" s="110"/>
      <c r="F682" s="56"/>
      <c r="G682" s="58"/>
      <c r="H682" s="31" t="str">
        <f>IF(C682="","",VLOOKUP(C682,'5W'!$C$6:$M$505,6,FALSE))</f>
        <v/>
      </c>
      <c r="I682" s="31" t="str">
        <f t="shared" si="10"/>
        <v/>
      </c>
    </row>
    <row r="683" spans="3:9" ht="30" customHeight="1">
      <c r="C683" s="108"/>
      <c r="D683" s="58"/>
      <c r="E683" s="110"/>
      <c r="F683" s="56"/>
      <c r="G683" s="58"/>
      <c r="H683" s="31" t="str">
        <f>IF(C683="","",VLOOKUP(C683,'5W'!$C$6:$M$505,6,FALSE))</f>
        <v/>
      </c>
      <c r="I683" s="31" t="str">
        <f t="shared" si="10"/>
        <v/>
      </c>
    </row>
    <row r="684" spans="3:9" ht="30" customHeight="1">
      <c r="C684" s="108"/>
      <c r="D684" s="58"/>
      <c r="E684" s="110"/>
      <c r="F684" s="56"/>
      <c r="G684" s="58"/>
      <c r="H684" s="31" t="str">
        <f>IF(C684="","",VLOOKUP(C684,'5W'!$C$6:$M$505,6,FALSE))</f>
        <v/>
      </c>
      <c r="I684" s="31" t="str">
        <f t="shared" si="10"/>
        <v/>
      </c>
    </row>
    <row r="685" spans="3:9" ht="30" customHeight="1">
      <c r="C685" s="108"/>
      <c r="D685" s="58"/>
      <c r="E685" s="110"/>
      <c r="F685" s="56"/>
      <c r="G685" s="58"/>
      <c r="H685" s="31" t="str">
        <f>IF(C685="","",VLOOKUP(C685,'5W'!$C$6:$M$505,6,FALSE))</f>
        <v/>
      </c>
      <c r="I685" s="31" t="str">
        <f t="shared" si="10"/>
        <v/>
      </c>
    </row>
    <row r="686" spans="3:9" ht="30" customHeight="1">
      <c r="C686" s="108"/>
      <c r="D686" s="58"/>
      <c r="E686" s="110"/>
      <c r="F686" s="56"/>
      <c r="G686" s="58"/>
      <c r="H686" s="31" t="str">
        <f>IF(C686="","",VLOOKUP(C686,'5W'!$C$6:$M$505,6,FALSE))</f>
        <v/>
      </c>
      <c r="I686" s="31" t="str">
        <f t="shared" si="10"/>
        <v/>
      </c>
    </row>
    <row r="687" spans="3:9" ht="30" customHeight="1">
      <c r="C687" s="108"/>
      <c r="D687" s="58"/>
      <c r="E687" s="110"/>
      <c r="F687" s="56"/>
      <c r="G687" s="58"/>
      <c r="H687" s="31" t="str">
        <f>IF(C687="","",VLOOKUP(C687,'5W'!$C$6:$M$505,6,FALSE))</f>
        <v/>
      </c>
      <c r="I687" s="31" t="str">
        <f t="shared" si="10"/>
        <v/>
      </c>
    </row>
    <row r="688" spans="3:9" ht="30" customHeight="1">
      <c r="C688" s="108"/>
      <c r="D688" s="58"/>
      <c r="E688" s="110"/>
      <c r="F688" s="56"/>
      <c r="G688" s="58"/>
      <c r="H688" s="31" t="str">
        <f>IF(C688="","",VLOOKUP(C688,'5W'!$C$6:$M$505,6,FALSE))</f>
        <v/>
      </c>
      <c r="I688" s="31" t="str">
        <f t="shared" si="10"/>
        <v/>
      </c>
    </row>
    <row r="689" spans="3:9" ht="30" customHeight="1">
      <c r="C689" s="108"/>
      <c r="D689" s="58"/>
      <c r="E689" s="110"/>
      <c r="F689" s="56"/>
      <c r="G689" s="58"/>
      <c r="H689" s="31" t="str">
        <f>IF(C689="","",VLOOKUP(C689,'5W'!$C$6:$M$505,6,FALSE))</f>
        <v/>
      </c>
      <c r="I689" s="31" t="str">
        <f t="shared" si="10"/>
        <v/>
      </c>
    </row>
    <row r="690" spans="3:9" ht="30" customHeight="1">
      <c r="C690" s="108"/>
      <c r="D690" s="58"/>
      <c r="E690" s="110"/>
      <c r="F690" s="56"/>
      <c r="G690" s="58"/>
      <c r="H690" s="31" t="str">
        <f>IF(C690="","",VLOOKUP(C690,'5W'!$C$6:$M$505,6,FALSE))</f>
        <v/>
      </c>
      <c r="I690" s="31" t="str">
        <f t="shared" si="10"/>
        <v/>
      </c>
    </row>
    <row r="691" spans="3:9" ht="30" customHeight="1">
      <c r="C691" s="108"/>
      <c r="D691" s="58"/>
      <c r="E691" s="110"/>
      <c r="F691" s="56"/>
      <c r="G691" s="58"/>
      <c r="H691" s="31" t="str">
        <f>IF(C691="","",VLOOKUP(C691,'5W'!$C$6:$M$505,6,FALSE))</f>
        <v/>
      </c>
      <c r="I691" s="31" t="str">
        <f t="shared" si="10"/>
        <v/>
      </c>
    </row>
    <row r="692" spans="3:9" ht="30" customHeight="1">
      <c r="C692" s="108"/>
      <c r="D692" s="58"/>
      <c r="E692" s="110"/>
      <c r="F692" s="56"/>
      <c r="G692" s="58"/>
      <c r="H692" s="31" t="str">
        <f>IF(C692="","",VLOOKUP(C692,'5W'!$C$6:$M$505,6,FALSE))</f>
        <v/>
      </c>
      <c r="I692" s="31" t="str">
        <f t="shared" si="10"/>
        <v/>
      </c>
    </row>
    <row r="693" spans="3:9" ht="30" customHeight="1">
      <c r="C693" s="108"/>
      <c r="D693" s="58"/>
      <c r="E693" s="110"/>
      <c r="F693" s="56"/>
      <c r="G693" s="58"/>
      <c r="H693" s="31" t="str">
        <f>IF(C693="","",VLOOKUP(C693,'5W'!$C$6:$M$505,6,FALSE))</f>
        <v/>
      </c>
      <c r="I693" s="31" t="str">
        <f t="shared" si="10"/>
        <v/>
      </c>
    </row>
    <row r="694" spans="3:9" ht="30" customHeight="1">
      <c r="C694" s="108"/>
      <c r="D694" s="58"/>
      <c r="E694" s="110"/>
      <c r="F694" s="56"/>
      <c r="G694" s="58"/>
      <c r="H694" s="31" t="str">
        <f>IF(C694="","",VLOOKUP(C694,'5W'!$C$6:$M$505,6,FALSE))</f>
        <v/>
      </c>
      <c r="I694" s="31" t="str">
        <f t="shared" si="10"/>
        <v/>
      </c>
    </row>
    <row r="695" spans="3:9" ht="30" customHeight="1">
      <c r="C695" s="108"/>
      <c r="D695" s="58"/>
      <c r="E695" s="110"/>
      <c r="F695" s="56"/>
      <c r="G695" s="58"/>
      <c r="H695" s="31" t="str">
        <f>IF(C695="","",VLOOKUP(C695,'5W'!$C$6:$M$505,6,FALSE))</f>
        <v/>
      </c>
      <c r="I695" s="31" t="str">
        <f t="shared" si="10"/>
        <v/>
      </c>
    </row>
    <row r="696" spans="3:9" ht="30" customHeight="1">
      <c r="C696" s="108"/>
      <c r="D696" s="58"/>
      <c r="E696" s="110"/>
      <c r="F696" s="56"/>
      <c r="G696" s="58"/>
      <c r="H696" s="31" t="str">
        <f>IF(C696="","",VLOOKUP(C696,'5W'!$C$6:$M$505,6,FALSE))</f>
        <v/>
      </c>
      <c r="I696" s="31" t="str">
        <f t="shared" si="10"/>
        <v/>
      </c>
    </row>
    <row r="697" spans="3:9" ht="30" customHeight="1">
      <c r="C697" s="108"/>
      <c r="D697" s="58"/>
      <c r="E697" s="110"/>
      <c r="F697" s="56"/>
      <c r="G697" s="58"/>
      <c r="H697" s="31" t="str">
        <f>IF(C697="","",VLOOKUP(C697,'5W'!$C$6:$M$505,6,FALSE))</f>
        <v/>
      </c>
      <c r="I697" s="31" t="str">
        <f t="shared" si="10"/>
        <v/>
      </c>
    </row>
    <row r="698" spans="3:9" ht="30" customHeight="1">
      <c r="C698" s="108"/>
      <c r="D698" s="58"/>
      <c r="E698" s="110"/>
      <c r="F698" s="56"/>
      <c r="G698" s="58"/>
      <c r="H698" s="31" t="str">
        <f>IF(C698="","",VLOOKUP(C698,'5W'!$C$6:$M$505,6,FALSE))</f>
        <v/>
      </c>
      <c r="I698" s="31" t="str">
        <f t="shared" si="10"/>
        <v/>
      </c>
    </row>
    <row r="699" spans="3:9" ht="30" customHeight="1">
      <c r="C699" s="108"/>
      <c r="D699" s="58"/>
      <c r="E699" s="110"/>
      <c r="F699" s="56"/>
      <c r="G699" s="58"/>
      <c r="H699" s="31" t="str">
        <f>IF(C699="","",VLOOKUP(C699,'5W'!$C$6:$M$505,6,FALSE))</f>
        <v/>
      </c>
      <c r="I699" s="31" t="str">
        <f t="shared" si="10"/>
        <v/>
      </c>
    </row>
    <row r="700" spans="3:9" ht="30" customHeight="1">
      <c r="C700" s="108"/>
      <c r="D700" s="58"/>
      <c r="E700" s="110"/>
      <c r="F700" s="56"/>
      <c r="G700" s="58"/>
      <c r="H700" s="31" t="str">
        <f>IF(C700="","",VLOOKUP(C700,'5W'!$C$6:$M$505,6,FALSE))</f>
        <v/>
      </c>
      <c r="I700" s="31" t="str">
        <f t="shared" si="10"/>
        <v/>
      </c>
    </row>
    <row r="701" spans="3:9" ht="30" customHeight="1">
      <c r="C701" s="108"/>
      <c r="D701" s="58"/>
      <c r="E701" s="110"/>
      <c r="F701" s="56"/>
      <c r="G701" s="58"/>
      <c r="H701" s="31" t="str">
        <f>IF(C701="","",VLOOKUP(C701,'5W'!$C$6:$M$505,6,FALSE))</f>
        <v/>
      </c>
      <c r="I701" s="31" t="str">
        <f t="shared" si="10"/>
        <v/>
      </c>
    </row>
    <row r="702" spans="3:9" ht="30" customHeight="1">
      <c r="C702" s="108"/>
      <c r="D702" s="58"/>
      <c r="E702" s="110"/>
      <c r="F702" s="56"/>
      <c r="G702" s="58"/>
      <c r="H702" s="31" t="str">
        <f>IF(C702="","",VLOOKUP(C702,'5W'!$C$6:$M$505,6,FALSE))</f>
        <v/>
      </c>
      <c r="I702" s="31" t="str">
        <f t="shared" si="10"/>
        <v/>
      </c>
    </row>
    <row r="703" spans="3:9" ht="30" customHeight="1">
      <c r="C703" s="108"/>
      <c r="D703" s="58"/>
      <c r="E703" s="110"/>
      <c r="F703" s="56"/>
      <c r="G703" s="58"/>
      <c r="H703" s="31" t="str">
        <f>IF(C703="","",VLOOKUP(C703,'5W'!$C$6:$M$505,6,FALSE))</f>
        <v/>
      </c>
      <c r="I703" s="31" t="str">
        <f t="shared" si="10"/>
        <v/>
      </c>
    </row>
    <row r="704" spans="3:9" ht="30" customHeight="1">
      <c r="C704" s="108"/>
      <c r="D704" s="58"/>
      <c r="E704" s="110"/>
      <c r="F704" s="56"/>
      <c r="G704" s="58"/>
      <c r="H704" s="31" t="str">
        <f>IF(C704="","",VLOOKUP(C704,'5W'!$C$6:$M$505,6,FALSE))</f>
        <v/>
      </c>
      <c r="I704" s="31" t="str">
        <f t="shared" si="10"/>
        <v/>
      </c>
    </row>
    <row r="705" spans="3:9" ht="30" customHeight="1">
      <c r="C705" s="108"/>
      <c r="D705" s="58"/>
      <c r="E705" s="110"/>
      <c r="F705" s="56"/>
      <c r="G705" s="58"/>
      <c r="H705" s="31" t="str">
        <f>IF(C705="","",VLOOKUP(C705,'5W'!$C$6:$M$505,6,FALSE))</f>
        <v/>
      </c>
      <c r="I705" s="31" t="str">
        <f t="shared" si="10"/>
        <v/>
      </c>
    </row>
    <row r="706" spans="3:9" ht="30" customHeight="1">
      <c r="C706" s="108"/>
      <c r="D706" s="58"/>
      <c r="E706" s="110"/>
      <c r="F706" s="56"/>
      <c r="G706" s="58"/>
      <c r="H706" s="31" t="str">
        <f>IF(C706="","",VLOOKUP(C706,'5W'!$C$6:$M$505,6,FALSE))</f>
        <v/>
      </c>
      <c r="I706" s="31" t="str">
        <f t="shared" si="10"/>
        <v/>
      </c>
    </row>
    <row r="707" spans="3:9" ht="30" customHeight="1">
      <c r="C707" s="108"/>
      <c r="D707" s="58"/>
      <c r="E707" s="110"/>
      <c r="F707" s="56"/>
      <c r="G707" s="58"/>
      <c r="H707" s="31" t="str">
        <f>IF(C707="","",VLOOKUP(C707,'5W'!$C$6:$M$505,6,FALSE))</f>
        <v/>
      </c>
      <c r="I707" s="31" t="str">
        <f t="shared" si="10"/>
        <v/>
      </c>
    </row>
    <row r="708" spans="3:9" ht="30" customHeight="1">
      <c r="C708" s="108"/>
      <c r="D708" s="58"/>
      <c r="E708" s="110"/>
      <c r="F708" s="56"/>
      <c r="G708" s="58"/>
      <c r="H708" s="31" t="str">
        <f>IF(C708="","",VLOOKUP(C708,'5W'!$C$6:$M$505,6,FALSE))</f>
        <v/>
      </c>
      <c r="I708" s="31" t="str">
        <f t="shared" si="10"/>
        <v/>
      </c>
    </row>
    <row r="709" spans="3:9" ht="30" customHeight="1">
      <c r="C709" s="108"/>
      <c r="D709" s="58"/>
      <c r="E709" s="110"/>
      <c r="F709" s="56"/>
      <c r="G709" s="58"/>
      <c r="H709" s="31" t="str">
        <f>IF(C709="","",VLOOKUP(C709,'5W'!$C$6:$M$505,6,FALSE))</f>
        <v/>
      </c>
      <c r="I709" s="31" t="str">
        <f t="shared" si="10"/>
        <v/>
      </c>
    </row>
    <row r="710" spans="3:9" ht="30" customHeight="1">
      <c r="C710" s="108"/>
      <c r="D710" s="58"/>
      <c r="E710" s="110"/>
      <c r="F710" s="56"/>
      <c r="G710" s="58"/>
      <c r="H710" s="31" t="str">
        <f>IF(C710="","",VLOOKUP(C710,'5W'!$C$6:$M$505,6,FALSE))</f>
        <v/>
      </c>
      <c r="I710" s="31" t="str">
        <f t="shared" si="10"/>
        <v/>
      </c>
    </row>
    <row r="711" spans="3:9" ht="30" customHeight="1">
      <c r="C711" s="108"/>
      <c r="D711" s="58"/>
      <c r="E711" s="110"/>
      <c r="F711" s="56"/>
      <c r="G711" s="58"/>
      <c r="H711" s="31" t="str">
        <f>IF(C711="","",VLOOKUP(C711,'5W'!$C$6:$M$505,6,FALSE))</f>
        <v/>
      </c>
      <c r="I711" s="31" t="str">
        <f t="shared" si="10"/>
        <v/>
      </c>
    </row>
    <row r="712" spans="3:9" ht="30" customHeight="1">
      <c r="C712" s="108"/>
      <c r="D712" s="58"/>
      <c r="E712" s="110"/>
      <c r="F712" s="56"/>
      <c r="G712" s="58"/>
      <c r="H712" s="31" t="str">
        <f>IF(C712="","",VLOOKUP(C712,'5W'!$C$6:$M$505,6,FALSE))</f>
        <v/>
      </c>
      <c r="I712" s="31" t="str">
        <f t="shared" ref="I712:I775" si="11">IF(C712="","",MONTH(F712))</f>
        <v/>
      </c>
    </row>
    <row r="713" spans="3:9" ht="30" customHeight="1">
      <c r="C713" s="108"/>
      <c r="D713" s="58"/>
      <c r="E713" s="110"/>
      <c r="F713" s="56"/>
      <c r="G713" s="58"/>
      <c r="H713" s="31" t="str">
        <f>IF(C713="","",VLOOKUP(C713,'5W'!$C$6:$M$505,6,FALSE))</f>
        <v/>
      </c>
      <c r="I713" s="31" t="str">
        <f t="shared" si="11"/>
        <v/>
      </c>
    </row>
    <row r="714" spans="3:9" ht="30" customHeight="1">
      <c r="C714" s="108"/>
      <c r="D714" s="58"/>
      <c r="E714" s="110"/>
      <c r="F714" s="56"/>
      <c r="G714" s="58"/>
      <c r="H714" s="31" t="str">
        <f>IF(C714="","",VLOOKUP(C714,'5W'!$C$6:$M$505,6,FALSE))</f>
        <v/>
      </c>
      <c r="I714" s="31" t="str">
        <f t="shared" si="11"/>
        <v/>
      </c>
    </row>
    <row r="715" spans="3:9" ht="30" customHeight="1">
      <c r="C715" s="108"/>
      <c r="D715" s="58"/>
      <c r="E715" s="110"/>
      <c r="F715" s="56"/>
      <c r="G715" s="58"/>
      <c r="H715" s="31" t="str">
        <f>IF(C715="","",VLOOKUP(C715,'5W'!$C$6:$M$505,6,FALSE))</f>
        <v/>
      </c>
      <c r="I715" s="31" t="str">
        <f t="shared" si="11"/>
        <v/>
      </c>
    </row>
    <row r="716" spans="3:9" ht="30" customHeight="1">
      <c r="C716" s="108"/>
      <c r="D716" s="58"/>
      <c r="E716" s="110"/>
      <c r="F716" s="56"/>
      <c r="G716" s="58"/>
      <c r="H716" s="31" t="str">
        <f>IF(C716="","",VLOOKUP(C716,'5W'!$C$6:$M$505,6,FALSE))</f>
        <v/>
      </c>
      <c r="I716" s="31" t="str">
        <f t="shared" si="11"/>
        <v/>
      </c>
    </row>
    <row r="717" spans="3:9" ht="30" customHeight="1">
      <c r="C717" s="108"/>
      <c r="D717" s="58"/>
      <c r="E717" s="110"/>
      <c r="F717" s="56"/>
      <c r="G717" s="58"/>
      <c r="H717" s="31" t="str">
        <f>IF(C717="","",VLOOKUP(C717,'5W'!$C$6:$M$505,6,FALSE))</f>
        <v/>
      </c>
      <c r="I717" s="31" t="str">
        <f t="shared" si="11"/>
        <v/>
      </c>
    </row>
    <row r="718" spans="3:9" ht="30" customHeight="1">
      <c r="C718" s="108"/>
      <c r="D718" s="58"/>
      <c r="E718" s="110"/>
      <c r="F718" s="56"/>
      <c r="G718" s="58"/>
      <c r="H718" s="31" t="str">
        <f>IF(C718="","",VLOOKUP(C718,'5W'!$C$6:$M$505,6,FALSE))</f>
        <v/>
      </c>
      <c r="I718" s="31" t="str">
        <f t="shared" si="11"/>
        <v/>
      </c>
    </row>
    <row r="719" spans="3:9" ht="30" customHeight="1">
      <c r="C719" s="108"/>
      <c r="D719" s="58"/>
      <c r="E719" s="110"/>
      <c r="F719" s="56"/>
      <c r="G719" s="58"/>
      <c r="H719" s="31" t="str">
        <f>IF(C719="","",VLOOKUP(C719,'5W'!$C$6:$M$505,6,FALSE))</f>
        <v/>
      </c>
      <c r="I719" s="31" t="str">
        <f t="shared" si="11"/>
        <v/>
      </c>
    </row>
    <row r="720" spans="3:9" ht="30" customHeight="1">
      <c r="C720" s="108"/>
      <c r="D720" s="58"/>
      <c r="E720" s="110"/>
      <c r="F720" s="56"/>
      <c r="G720" s="58"/>
      <c r="H720" s="31" t="str">
        <f>IF(C720="","",VLOOKUP(C720,'5W'!$C$6:$M$505,6,FALSE))</f>
        <v/>
      </c>
      <c r="I720" s="31" t="str">
        <f t="shared" si="11"/>
        <v/>
      </c>
    </row>
    <row r="721" spans="3:9" ht="30" customHeight="1">
      <c r="C721" s="108"/>
      <c r="D721" s="58"/>
      <c r="E721" s="110"/>
      <c r="F721" s="56"/>
      <c r="G721" s="58"/>
      <c r="H721" s="31" t="str">
        <f>IF(C721="","",VLOOKUP(C721,'5W'!$C$6:$M$505,6,FALSE))</f>
        <v/>
      </c>
      <c r="I721" s="31" t="str">
        <f t="shared" si="11"/>
        <v/>
      </c>
    </row>
    <row r="722" spans="3:9" ht="30" customHeight="1">
      <c r="C722" s="108"/>
      <c r="D722" s="58"/>
      <c r="E722" s="110"/>
      <c r="F722" s="56"/>
      <c r="G722" s="58"/>
      <c r="H722" s="31" t="str">
        <f>IF(C722="","",VLOOKUP(C722,'5W'!$C$6:$M$505,6,FALSE))</f>
        <v/>
      </c>
      <c r="I722" s="31" t="str">
        <f t="shared" si="11"/>
        <v/>
      </c>
    </row>
    <row r="723" spans="3:9" ht="30" customHeight="1">
      <c r="C723" s="108"/>
      <c r="D723" s="58"/>
      <c r="E723" s="110"/>
      <c r="F723" s="56"/>
      <c r="G723" s="58"/>
      <c r="H723" s="31" t="str">
        <f>IF(C723="","",VLOOKUP(C723,'5W'!$C$6:$M$505,6,FALSE))</f>
        <v/>
      </c>
      <c r="I723" s="31" t="str">
        <f t="shared" si="11"/>
        <v/>
      </c>
    </row>
    <row r="724" spans="3:9" ht="30" customHeight="1">
      <c r="C724" s="108"/>
      <c r="D724" s="58"/>
      <c r="E724" s="110"/>
      <c r="F724" s="56"/>
      <c r="G724" s="58"/>
      <c r="H724" s="31" t="str">
        <f>IF(C724="","",VLOOKUP(C724,'5W'!$C$6:$M$505,6,FALSE))</f>
        <v/>
      </c>
      <c r="I724" s="31" t="str">
        <f t="shared" si="11"/>
        <v/>
      </c>
    </row>
    <row r="725" spans="3:9" ht="30" customHeight="1">
      <c r="C725" s="108"/>
      <c r="D725" s="58"/>
      <c r="E725" s="110"/>
      <c r="F725" s="56"/>
      <c r="G725" s="58"/>
      <c r="H725" s="31" t="str">
        <f>IF(C725="","",VLOOKUP(C725,'5W'!$C$6:$M$505,6,FALSE))</f>
        <v/>
      </c>
      <c r="I725" s="31" t="str">
        <f t="shared" si="11"/>
        <v/>
      </c>
    </row>
    <row r="726" spans="3:9" ht="30" customHeight="1">
      <c r="C726" s="108"/>
      <c r="D726" s="58"/>
      <c r="E726" s="110"/>
      <c r="F726" s="56"/>
      <c r="G726" s="58"/>
      <c r="H726" s="31" t="str">
        <f>IF(C726="","",VLOOKUP(C726,'5W'!$C$6:$M$505,6,FALSE))</f>
        <v/>
      </c>
      <c r="I726" s="31" t="str">
        <f t="shared" si="11"/>
        <v/>
      </c>
    </row>
    <row r="727" spans="3:9" ht="30" customHeight="1">
      <c r="C727" s="108"/>
      <c r="D727" s="58"/>
      <c r="E727" s="110"/>
      <c r="F727" s="56"/>
      <c r="G727" s="58"/>
      <c r="H727" s="31" t="str">
        <f>IF(C727="","",VLOOKUP(C727,'5W'!$C$6:$M$505,6,FALSE))</f>
        <v/>
      </c>
      <c r="I727" s="31" t="str">
        <f t="shared" si="11"/>
        <v/>
      </c>
    </row>
    <row r="728" spans="3:9" ht="30" customHeight="1">
      <c r="C728" s="108"/>
      <c r="D728" s="58"/>
      <c r="E728" s="110"/>
      <c r="F728" s="56"/>
      <c r="G728" s="58"/>
      <c r="H728" s="31" t="str">
        <f>IF(C728="","",VLOOKUP(C728,'5W'!$C$6:$M$505,6,FALSE))</f>
        <v/>
      </c>
      <c r="I728" s="31" t="str">
        <f t="shared" si="11"/>
        <v/>
      </c>
    </row>
    <row r="729" spans="3:9" ht="30" customHeight="1">
      <c r="C729" s="108"/>
      <c r="D729" s="58"/>
      <c r="E729" s="110"/>
      <c r="F729" s="56"/>
      <c r="G729" s="58"/>
      <c r="H729" s="31" t="str">
        <f>IF(C729="","",VLOOKUP(C729,'5W'!$C$6:$M$505,6,FALSE))</f>
        <v/>
      </c>
      <c r="I729" s="31" t="str">
        <f t="shared" si="11"/>
        <v/>
      </c>
    </row>
    <row r="730" spans="3:9" ht="30" customHeight="1">
      <c r="C730" s="108"/>
      <c r="D730" s="58"/>
      <c r="E730" s="110"/>
      <c r="F730" s="56"/>
      <c r="G730" s="58"/>
      <c r="H730" s="31" t="str">
        <f>IF(C730="","",VLOOKUP(C730,'5W'!$C$6:$M$505,6,FALSE))</f>
        <v/>
      </c>
      <c r="I730" s="31" t="str">
        <f t="shared" si="11"/>
        <v/>
      </c>
    </row>
    <row r="731" spans="3:9" ht="30" customHeight="1">
      <c r="C731" s="108"/>
      <c r="D731" s="58"/>
      <c r="E731" s="110"/>
      <c r="F731" s="56"/>
      <c r="G731" s="58"/>
      <c r="H731" s="31" t="str">
        <f>IF(C731="","",VLOOKUP(C731,'5W'!$C$6:$M$505,6,FALSE))</f>
        <v/>
      </c>
      <c r="I731" s="31" t="str">
        <f t="shared" si="11"/>
        <v/>
      </c>
    </row>
    <row r="732" spans="3:9" ht="30" customHeight="1">
      <c r="C732" s="108"/>
      <c r="D732" s="58"/>
      <c r="E732" s="110"/>
      <c r="F732" s="56"/>
      <c r="G732" s="58"/>
      <c r="H732" s="31" t="str">
        <f>IF(C732="","",VLOOKUP(C732,'5W'!$C$6:$M$505,6,FALSE))</f>
        <v/>
      </c>
      <c r="I732" s="31" t="str">
        <f t="shared" si="11"/>
        <v/>
      </c>
    </row>
    <row r="733" spans="3:9" ht="30" customHeight="1">
      <c r="C733" s="108"/>
      <c r="D733" s="58"/>
      <c r="E733" s="110"/>
      <c r="F733" s="56"/>
      <c r="G733" s="58"/>
      <c r="H733" s="31" t="str">
        <f>IF(C733="","",VLOOKUP(C733,'5W'!$C$6:$M$505,6,FALSE))</f>
        <v/>
      </c>
      <c r="I733" s="31" t="str">
        <f t="shared" si="11"/>
        <v/>
      </c>
    </row>
    <row r="734" spans="3:9" ht="30" customHeight="1">
      <c r="C734" s="108"/>
      <c r="D734" s="58"/>
      <c r="E734" s="110"/>
      <c r="F734" s="56"/>
      <c r="G734" s="58"/>
      <c r="H734" s="31" t="str">
        <f>IF(C734="","",VLOOKUP(C734,'5W'!$C$6:$M$505,6,FALSE))</f>
        <v/>
      </c>
      <c r="I734" s="31" t="str">
        <f t="shared" si="11"/>
        <v/>
      </c>
    </row>
    <row r="735" spans="3:9" ht="30" customHeight="1">
      <c r="C735" s="108"/>
      <c r="D735" s="58"/>
      <c r="E735" s="110"/>
      <c r="F735" s="56"/>
      <c r="G735" s="58"/>
      <c r="H735" s="31" t="str">
        <f>IF(C735="","",VLOOKUP(C735,'5W'!$C$6:$M$505,6,FALSE))</f>
        <v/>
      </c>
      <c r="I735" s="31" t="str">
        <f t="shared" si="11"/>
        <v/>
      </c>
    </row>
    <row r="736" spans="3:9" ht="30" customHeight="1">
      <c r="C736" s="108"/>
      <c r="D736" s="58"/>
      <c r="E736" s="110"/>
      <c r="F736" s="56"/>
      <c r="G736" s="58"/>
      <c r="H736" s="31" t="str">
        <f>IF(C736="","",VLOOKUP(C736,'5W'!$C$6:$M$505,6,FALSE))</f>
        <v/>
      </c>
      <c r="I736" s="31" t="str">
        <f t="shared" si="11"/>
        <v/>
      </c>
    </row>
    <row r="737" spans="3:9" ht="30" customHeight="1">
      <c r="C737" s="108"/>
      <c r="D737" s="58"/>
      <c r="E737" s="110"/>
      <c r="F737" s="56"/>
      <c r="G737" s="58"/>
      <c r="H737" s="31" t="str">
        <f>IF(C737="","",VLOOKUP(C737,'5W'!$C$6:$M$505,6,FALSE))</f>
        <v/>
      </c>
      <c r="I737" s="31" t="str">
        <f t="shared" si="11"/>
        <v/>
      </c>
    </row>
    <row r="738" spans="3:9" ht="30" customHeight="1">
      <c r="C738" s="108"/>
      <c r="D738" s="58"/>
      <c r="E738" s="110"/>
      <c r="F738" s="56"/>
      <c r="G738" s="58"/>
      <c r="H738" s="31" t="str">
        <f>IF(C738="","",VLOOKUP(C738,'5W'!$C$6:$M$505,6,FALSE))</f>
        <v/>
      </c>
      <c r="I738" s="31" t="str">
        <f t="shared" si="11"/>
        <v/>
      </c>
    </row>
    <row r="739" spans="3:9" ht="30" customHeight="1">
      <c r="C739" s="108"/>
      <c r="D739" s="58"/>
      <c r="E739" s="110"/>
      <c r="F739" s="56"/>
      <c r="G739" s="58"/>
      <c r="H739" s="31" t="str">
        <f>IF(C739="","",VLOOKUP(C739,'5W'!$C$6:$M$505,6,FALSE))</f>
        <v/>
      </c>
      <c r="I739" s="31" t="str">
        <f t="shared" si="11"/>
        <v/>
      </c>
    </row>
    <row r="740" spans="3:9" ht="30" customHeight="1">
      <c r="C740" s="108"/>
      <c r="D740" s="58"/>
      <c r="E740" s="110"/>
      <c r="F740" s="56"/>
      <c r="G740" s="58"/>
      <c r="H740" s="31" t="str">
        <f>IF(C740="","",VLOOKUP(C740,'5W'!$C$6:$M$505,6,FALSE))</f>
        <v/>
      </c>
      <c r="I740" s="31" t="str">
        <f t="shared" si="11"/>
        <v/>
      </c>
    </row>
    <row r="741" spans="3:9" ht="30" customHeight="1">
      <c r="C741" s="108"/>
      <c r="D741" s="58"/>
      <c r="E741" s="110"/>
      <c r="F741" s="56"/>
      <c r="G741" s="58"/>
      <c r="H741" s="31" t="str">
        <f>IF(C741="","",VLOOKUP(C741,'5W'!$C$6:$M$505,6,FALSE))</f>
        <v/>
      </c>
      <c r="I741" s="31" t="str">
        <f t="shared" si="11"/>
        <v/>
      </c>
    </row>
    <row r="742" spans="3:9" ht="30" customHeight="1">
      <c r="C742" s="108"/>
      <c r="D742" s="58"/>
      <c r="E742" s="110"/>
      <c r="F742" s="56"/>
      <c r="G742" s="58"/>
      <c r="H742" s="31" t="str">
        <f>IF(C742="","",VLOOKUP(C742,'5W'!$C$6:$M$505,6,FALSE))</f>
        <v/>
      </c>
      <c r="I742" s="31" t="str">
        <f t="shared" si="11"/>
        <v/>
      </c>
    </row>
    <row r="743" spans="3:9" ht="30" customHeight="1">
      <c r="C743" s="108"/>
      <c r="D743" s="58"/>
      <c r="E743" s="110"/>
      <c r="F743" s="56"/>
      <c r="G743" s="58"/>
      <c r="H743" s="31" t="str">
        <f>IF(C743="","",VLOOKUP(C743,'5W'!$C$6:$M$505,6,FALSE))</f>
        <v/>
      </c>
      <c r="I743" s="31" t="str">
        <f t="shared" si="11"/>
        <v/>
      </c>
    </row>
    <row r="744" spans="3:9" ht="30" customHeight="1">
      <c r="C744" s="108"/>
      <c r="D744" s="58"/>
      <c r="E744" s="110"/>
      <c r="F744" s="56"/>
      <c r="G744" s="58"/>
      <c r="H744" s="31" t="str">
        <f>IF(C744="","",VLOOKUP(C744,'5W'!$C$6:$M$505,6,FALSE))</f>
        <v/>
      </c>
      <c r="I744" s="31" t="str">
        <f t="shared" si="11"/>
        <v/>
      </c>
    </row>
    <row r="745" spans="3:9" ht="30" customHeight="1">
      <c r="C745" s="108"/>
      <c r="D745" s="58"/>
      <c r="E745" s="110"/>
      <c r="F745" s="56"/>
      <c r="G745" s="58"/>
      <c r="H745" s="31" t="str">
        <f>IF(C745="","",VLOOKUP(C745,'5W'!$C$6:$M$505,6,FALSE))</f>
        <v/>
      </c>
      <c r="I745" s="31" t="str">
        <f t="shared" si="11"/>
        <v/>
      </c>
    </row>
    <row r="746" spans="3:9" ht="30" customHeight="1">
      <c r="C746" s="108"/>
      <c r="D746" s="58"/>
      <c r="E746" s="110"/>
      <c r="F746" s="56"/>
      <c r="G746" s="58"/>
      <c r="H746" s="31" t="str">
        <f>IF(C746="","",VLOOKUP(C746,'5W'!$C$6:$M$505,6,FALSE))</f>
        <v/>
      </c>
      <c r="I746" s="31" t="str">
        <f t="shared" si="11"/>
        <v/>
      </c>
    </row>
    <row r="747" spans="3:9" ht="30" customHeight="1">
      <c r="C747" s="108"/>
      <c r="D747" s="58"/>
      <c r="E747" s="110"/>
      <c r="F747" s="56"/>
      <c r="G747" s="58"/>
      <c r="H747" s="31" t="str">
        <f>IF(C747="","",VLOOKUP(C747,'5W'!$C$6:$M$505,6,FALSE))</f>
        <v/>
      </c>
      <c r="I747" s="31" t="str">
        <f t="shared" si="11"/>
        <v/>
      </c>
    </row>
    <row r="748" spans="3:9" ht="30" customHeight="1">
      <c r="C748" s="108"/>
      <c r="D748" s="58"/>
      <c r="E748" s="110"/>
      <c r="F748" s="56"/>
      <c r="G748" s="58"/>
      <c r="H748" s="31" t="str">
        <f>IF(C748="","",VLOOKUP(C748,'5W'!$C$6:$M$505,6,FALSE))</f>
        <v/>
      </c>
      <c r="I748" s="31" t="str">
        <f t="shared" si="11"/>
        <v/>
      </c>
    </row>
    <row r="749" spans="3:9" ht="30" customHeight="1">
      <c r="C749" s="108"/>
      <c r="D749" s="58"/>
      <c r="E749" s="110"/>
      <c r="F749" s="56"/>
      <c r="G749" s="58"/>
      <c r="H749" s="31" t="str">
        <f>IF(C749="","",VLOOKUP(C749,'5W'!$C$6:$M$505,6,FALSE))</f>
        <v/>
      </c>
      <c r="I749" s="31" t="str">
        <f t="shared" si="11"/>
        <v/>
      </c>
    </row>
    <row r="750" spans="3:9" ht="30" customHeight="1">
      <c r="C750" s="108"/>
      <c r="D750" s="58"/>
      <c r="E750" s="110"/>
      <c r="F750" s="56"/>
      <c r="G750" s="58"/>
      <c r="H750" s="31" t="str">
        <f>IF(C750="","",VLOOKUP(C750,'5W'!$C$6:$M$505,6,FALSE))</f>
        <v/>
      </c>
      <c r="I750" s="31" t="str">
        <f t="shared" si="11"/>
        <v/>
      </c>
    </row>
    <row r="751" spans="3:9" ht="30" customHeight="1">
      <c r="C751" s="108"/>
      <c r="D751" s="58"/>
      <c r="E751" s="110"/>
      <c r="F751" s="56"/>
      <c r="G751" s="58"/>
      <c r="H751" s="31" t="str">
        <f>IF(C751="","",VLOOKUP(C751,'5W'!$C$6:$M$505,6,FALSE))</f>
        <v/>
      </c>
      <c r="I751" s="31" t="str">
        <f t="shared" si="11"/>
        <v/>
      </c>
    </row>
    <row r="752" spans="3:9" ht="30" customHeight="1">
      <c r="C752" s="108"/>
      <c r="D752" s="58"/>
      <c r="E752" s="110"/>
      <c r="F752" s="56"/>
      <c r="G752" s="58"/>
      <c r="H752" s="31" t="str">
        <f>IF(C752="","",VLOOKUP(C752,'5W'!$C$6:$M$505,6,FALSE))</f>
        <v/>
      </c>
      <c r="I752" s="31" t="str">
        <f t="shared" si="11"/>
        <v/>
      </c>
    </row>
    <row r="753" spans="3:9" ht="30" customHeight="1">
      <c r="C753" s="108"/>
      <c r="D753" s="58"/>
      <c r="E753" s="110"/>
      <c r="F753" s="56"/>
      <c r="G753" s="58"/>
      <c r="H753" s="31" t="str">
        <f>IF(C753="","",VLOOKUP(C753,'5W'!$C$6:$M$505,6,FALSE))</f>
        <v/>
      </c>
      <c r="I753" s="31" t="str">
        <f t="shared" si="11"/>
        <v/>
      </c>
    </row>
    <row r="754" spans="3:9" ht="30" customHeight="1">
      <c r="C754" s="108"/>
      <c r="D754" s="58"/>
      <c r="E754" s="110"/>
      <c r="F754" s="56"/>
      <c r="G754" s="58"/>
      <c r="H754" s="31" t="str">
        <f>IF(C754="","",VLOOKUP(C754,'5W'!$C$6:$M$505,6,FALSE))</f>
        <v/>
      </c>
      <c r="I754" s="31" t="str">
        <f t="shared" si="11"/>
        <v/>
      </c>
    </row>
    <row r="755" spans="3:9" ht="30" customHeight="1">
      <c r="C755" s="108"/>
      <c r="D755" s="58"/>
      <c r="E755" s="110"/>
      <c r="F755" s="56"/>
      <c r="G755" s="58"/>
      <c r="H755" s="31" t="str">
        <f>IF(C755="","",VLOOKUP(C755,'5W'!$C$6:$M$505,6,FALSE))</f>
        <v/>
      </c>
      <c r="I755" s="31" t="str">
        <f t="shared" si="11"/>
        <v/>
      </c>
    </row>
    <row r="756" spans="3:9" ht="30" customHeight="1">
      <c r="C756" s="108"/>
      <c r="D756" s="58"/>
      <c r="E756" s="110"/>
      <c r="F756" s="56"/>
      <c r="G756" s="58"/>
      <c r="H756" s="31" t="str">
        <f>IF(C756="","",VLOOKUP(C756,'5W'!$C$6:$M$505,6,FALSE))</f>
        <v/>
      </c>
      <c r="I756" s="31" t="str">
        <f t="shared" si="11"/>
        <v/>
      </c>
    </row>
    <row r="757" spans="3:9" ht="30" customHeight="1">
      <c r="C757" s="108"/>
      <c r="D757" s="58"/>
      <c r="E757" s="110"/>
      <c r="F757" s="56"/>
      <c r="G757" s="58"/>
      <c r="H757" s="31" t="str">
        <f>IF(C757="","",VLOOKUP(C757,'5W'!$C$6:$M$505,6,FALSE))</f>
        <v/>
      </c>
      <c r="I757" s="31" t="str">
        <f t="shared" si="11"/>
        <v/>
      </c>
    </row>
    <row r="758" spans="3:9" ht="30" customHeight="1">
      <c r="C758" s="108"/>
      <c r="D758" s="58"/>
      <c r="E758" s="110"/>
      <c r="F758" s="56"/>
      <c r="G758" s="58"/>
      <c r="H758" s="31" t="str">
        <f>IF(C758="","",VLOOKUP(C758,'5W'!$C$6:$M$505,6,FALSE))</f>
        <v/>
      </c>
      <c r="I758" s="31" t="str">
        <f t="shared" si="11"/>
        <v/>
      </c>
    </row>
    <row r="759" spans="3:9" ht="30" customHeight="1">
      <c r="C759" s="108"/>
      <c r="D759" s="58"/>
      <c r="E759" s="110"/>
      <c r="F759" s="56"/>
      <c r="G759" s="58"/>
      <c r="H759" s="31" t="str">
        <f>IF(C759="","",VLOOKUP(C759,'5W'!$C$6:$M$505,6,FALSE))</f>
        <v/>
      </c>
      <c r="I759" s="31" t="str">
        <f t="shared" si="11"/>
        <v/>
      </c>
    </row>
    <row r="760" spans="3:9" ht="30" customHeight="1">
      <c r="C760" s="108"/>
      <c r="D760" s="58"/>
      <c r="E760" s="110"/>
      <c r="F760" s="56"/>
      <c r="G760" s="58"/>
      <c r="H760" s="31" t="str">
        <f>IF(C760="","",VLOOKUP(C760,'5W'!$C$6:$M$505,6,FALSE))</f>
        <v/>
      </c>
      <c r="I760" s="31" t="str">
        <f t="shared" si="11"/>
        <v/>
      </c>
    </row>
    <row r="761" spans="3:9" ht="30" customHeight="1">
      <c r="C761" s="108"/>
      <c r="D761" s="58"/>
      <c r="E761" s="110"/>
      <c r="F761" s="56"/>
      <c r="G761" s="58"/>
      <c r="H761" s="31" t="str">
        <f>IF(C761="","",VLOOKUP(C761,'5W'!$C$6:$M$505,6,FALSE))</f>
        <v/>
      </c>
      <c r="I761" s="31" t="str">
        <f t="shared" si="11"/>
        <v/>
      </c>
    </row>
    <row r="762" spans="3:9" ht="30" customHeight="1">
      <c r="C762" s="108"/>
      <c r="D762" s="58"/>
      <c r="E762" s="110"/>
      <c r="F762" s="56"/>
      <c r="G762" s="58"/>
      <c r="H762" s="31" t="str">
        <f>IF(C762="","",VLOOKUP(C762,'5W'!$C$6:$M$505,6,FALSE))</f>
        <v/>
      </c>
      <c r="I762" s="31" t="str">
        <f t="shared" si="11"/>
        <v/>
      </c>
    </row>
    <row r="763" spans="3:9" ht="30" customHeight="1">
      <c r="C763" s="108"/>
      <c r="D763" s="58"/>
      <c r="E763" s="110"/>
      <c r="F763" s="56"/>
      <c r="G763" s="58"/>
      <c r="H763" s="31" t="str">
        <f>IF(C763="","",VLOOKUP(C763,'5W'!$C$6:$M$505,6,FALSE))</f>
        <v/>
      </c>
      <c r="I763" s="31" t="str">
        <f t="shared" si="11"/>
        <v/>
      </c>
    </row>
    <row r="764" spans="3:9" ht="30" customHeight="1">
      <c r="C764" s="108"/>
      <c r="D764" s="58"/>
      <c r="E764" s="110"/>
      <c r="F764" s="56"/>
      <c r="G764" s="58"/>
      <c r="H764" s="31" t="str">
        <f>IF(C764="","",VLOOKUP(C764,'5W'!$C$6:$M$505,6,FALSE))</f>
        <v/>
      </c>
      <c r="I764" s="31" t="str">
        <f t="shared" si="11"/>
        <v/>
      </c>
    </row>
    <row r="765" spans="3:9" ht="30" customHeight="1">
      <c r="C765" s="108"/>
      <c r="D765" s="58"/>
      <c r="E765" s="110"/>
      <c r="F765" s="56"/>
      <c r="G765" s="58"/>
      <c r="H765" s="31" t="str">
        <f>IF(C765="","",VLOOKUP(C765,'5W'!$C$6:$M$505,6,FALSE))</f>
        <v/>
      </c>
      <c r="I765" s="31" t="str">
        <f t="shared" si="11"/>
        <v/>
      </c>
    </row>
    <row r="766" spans="3:9" ht="30" customHeight="1">
      <c r="C766" s="108"/>
      <c r="D766" s="58"/>
      <c r="E766" s="110"/>
      <c r="F766" s="56"/>
      <c r="G766" s="58"/>
      <c r="H766" s="31" t="str">
        <f>IF(C766="","",VLOOKUP(C766,'5W'!$C$6:$M$505,6,FALSE))</f>
        <v/>
      </c>
      <c r="I766" s="31" t="str">
        <f t="shared" si="11"/>
        <v/>
      </c>
    </row>
    <row r="767" spans="3:9" ht="30" customHeight="1">
      <c r="C767" s="108"/>
      <c r="D767" s="58"/>
      <c r="E767" s="110"/>
      <c r="F767" s="56"/>
      <c r="G767" s="58"/>
      <c r="H767" s="31" t="str">
        <f>IF(C767="","",VLOOKUP(C767,'5W'!$C$6:$M$505,6,FALSE))</f>
        <v/>
      </c>
      <c r="I767" s="31" t="str">
        <f t="shared" si="11"/>
        <v/>
      </c>
    </row>
    <row r="768" spans="3:9" ht="30" customHeight="1">
      <c r="C768" s="108"/>
      <c r="D768" s="58"/>
      <c r="E768" s="110"/>
      <c r="F768" s="56"/>
      <c r="G768" s="58"/>
      <c r="H768" s="31" t="str">
        <f>IF(C768="","",VLOOKUP(C768,'5W'!$C$6:$M$505,6,FALSE))</f>
        <v/>
      </c>
      <c r="I768" s="31" t="str">
        <f t="shared" si="11"/>
        <v/>
      </c>
    </row>
    <row r="769" spans="3:9" ht="30" customHeight="1">
      <c r="C769" s="108"/>
      <c r="D769" s="58"/>
      <c r="E769" s="110"/>
      <c r="F769" s="56"/>
      <c r="G769" s="58"/>
      <c r="H769" s="31" t="str">
        <f>IF(C769="","",VLOOKUP(C769,'5W'!$C$6:$M$505,6,FALSE))</f>
        <v/>
      </c>
      <c r="I769" s="31" t="str">
        <f t="shared" si="11"/>
        <v/>
      </c>
    </row>
    <row r="770" spans="3:9" ht="30" customHeight="1">
      <c r="C770" s="108"/>
      <c r="D770" s="58"/>
      <c r="E770" s="110"/>
      <c r="F770" s="56"/>
      <c r="G770" s="58"/>
      <c r="H770" s="31" t="str">
        <f>IF(C770="","",VLOOKUP(C770,'5W'!$C$6:$M$505,6,FALSE))</f>
        <v/>
      </c>
      <c r="I770" s="31" t="str">
        <f t="shared" si="11"/>
        <v/>
      </c>
    </row>
    <row r="771" spans="3:9" ht="30" customHeight="1">
      <c r="C771" s="108"/>
      <c r="D771" s="58"/>
      <c r="E771" s="110"/>
      <c r="F771" s="56"/>
      <c r="G771" s="58"/>
      <c r="H771" s="31" t="str">
        <f>IF(C771="","",VLOOKUP(C771,'5W'!$C$6:$M$505,6,FALSE))</f>
        <v/>
      </c>
      <c r="I771" s="31" t="str">
        <f t="shared" si="11"/>
        <v/>
      </c>
    </row>
    <row r="772" spans="3:9" ht="30" customHeight="1">
      <c r="C772" s="108"/>
      <c r="D772" s="58"/>
      <c r="E772" s="110"/>
      <c r="F772" s="56"/>
      <c r="G772" s="58"/>
      <c r="H772" s="31" t="str">
        <f>IF(C772="","",VLOOKUP(C772,'5W'!$C$6:$M$505,6,FALSE))</f>
        <v/>
      </c>
      <c r="I772" s="31" t="str">
        <f t="shared" si="11"/>
        <v/>
      </c>
    </row>
    <row r="773" spans="3:9" ht="30" customHeight="1">
      <c r="C773" s="108"/>
      <c r="D773" s="58"/>
      <c r="E773" s="110"/>
      <c r="F773" s="56"/>
      <c r="G773" s="58"/>
      <c r="H773" s="31" t="str">
        <f>IF(C773="","",VLOOKUP(C773,'5W'!$C$6:$M$505,6,FALSE))</f>
        <v/>
      </c>
      <c r="I773" s="31" t="str">
        <f t="shared" si="11"/>
        <v/>
      </c>
    </row>
    <row r="774" spans="3:9" ht="30" customHeight="1">
      <c r="C774" s="108"/>
      <c r="D774" s="58"/>
      <c r="E774" s="110"/>
      <c r="F774" s="56"/>
      <c r="G774" s="58"/>
      <c r="H774" s="31" t="str">
        <f>IF(C774="","",VLOOKUP(C774,'5W'!$C$6:$M$505,6,FALSE))</f>
        <v/>
      </c>
      <c r="I774" s="31" t="str">
        <f t="shared" si="11"/>
        <v/>
      </c>
    </row>
    <row r="775" spans="3:9" ht="30" customHeight="1">
      <c r="C775" s="108"/>
      <c r="D775" s="58"/>
      <c r="E775" s="110"/>
      <c r="F775" s="56"/>
      <c r="G775" s="58"/>
      <c r="H775" s="31" t="str">
        <f>IF(C775="","",VLOOKUP(C775,'5W'!$C$6:$M$505,6,FALSE))</f>
        <v/>
      </c>
      <c r="I775" s="31" t="str">
        <f t="shared" si="11"/>
        <v/>
      </c>
    </row>
    <row r="776" spans="3:9" ht="30" customHeight="1">
      <c r="C776" s="108"/>
      <c r="D776" s="58"/>
      <c r="E776" s="110"/>
      <c r="F776" s="56"/>
      <c r="G776" s="58"/>
      <c r="H776" s="31" t="str">
        <f>IF(C776="","",VLOOKUP(C776,'5W'!$C$6:$M$505,6,FALSE))</f>
        <v/>
      </c>
      <c r="I776" s="31" t="str">
        <f t="shared" ref="I776:I839" si="12">IF(C776="","",MONTH(F776))</f>
        <v/>
      </c>
    </row>
    <row r="777" spans="3:9" ht="30" customHeight="1">
      <c r="C777" s="108"/>
      <c r="D777" s="58"/>
      <c r="E777" s="110"/>
      <c r="F777" s="56"/>
      <c r="G777" s="58"/>
      <c r="H777" s="31" t="str">
        <f>IF(C777="","",VLOOKUP(C777,'5W'!$C$6:$M$505,6,FALSE))</f>
        <v/>
      </c>
      <c r="I777" s="31" t="str">
        <f t="shared" si="12"/>
        <v/>
      </c>
    </row>
    <row r="778" spans="3:9" ht="30" customHeight="1">
      <c r="C778" s="108"/>
      <c r="D778" s="58"/>
      <c r="E778" s="110"/>
      <c r="F778" s="56"/>
      <c r="G778" s="58"/>
      <c r="H778" s="31" t="str">
        <f>IF(C778="","",VLOOKUP(C778,'5W'!$C$6:$M$505,6,FALSE))</f>
        <v/>
      </c>
      <c r="I778" s="31" t="str">
        <f t="shared" si="12"/>
        <v/>
      </c>
    </row>
    <row r="779" spans="3:9" ht="30" customHeight="1">
      <c r="C779" s="108"/>
      <c r="D779" s="58"/>
      <c r="E779" s="110"/>
      <c r="F779" s="56"/>
      <c r="G779" s="58"/>
      <c r="H779" s="31" t="str">
        <f>IF(C779="","",VLOOKUP(C779,'5W'!$C$6:$M$505,6,FALSE))</f>
        <v/>
      </c>
      <c r="I779" s="31" t="str">
        <f t="shared" si="12"/>
        <v/>
      </c>
    </row>
    <row r="780" spans="3:9" ht="30" customHeight="1">
      <c r="C780" s="108"/>
      <c r="D780" s="58"/>
      <c r="E780" s="110"/>
      <c r="F780" s="56"/>
      <c r="G780" s="58"/>
      <c r="H780" s="31" t="str">
        <f>IF(C780="","",VLOOKUP(C780,'5W'!$C$6:$M$505,6,FALSE))</f>
        <v/>
      </c>
      <c r="I780" s="31" t="str">
        <f t="shared" si="12"/>
        <v/>
      </c>
    </row>
    <row r="781" spans="3:9" ht="30" customHeight="1">
      <c r="C781" s="108"/>
      <c r="D781" s="58"/>
      <c r="E781" s="110"/>
      <c r="F781" s="56"/>
      <c r="G781" s="58"/>
      <c r="H781" s="31" t="str">
        <f>IF(C781="","",VLOOKUP(C781,'5W'!$C$6:$M$505,6,FALSE))</f>
        <v/>
      </c>
      <c r="I781" s="31" t="str">
        <f t="shared" si="12"/>
        <v/>
      </c>
    </row>
    <row r="782" spans="3:9" ht="30" customHeight="1">
      <c r="C782" s="108"/>
      <c r="D782" s="58"/>
      <c r="E782" s="110"/>
      <c r="F782" s="56"/>
      <c r="G782" s="58"/>
      <c r="H782" s="31" t="str">
        <f>IF(C782="","",VLOOKUP(C782,'5W'!$C$6:$M$505,6,FALSE))</f>
        <v/>
      </c>
      <c r="I782" s="31" t="str">
        <f t="shared" si="12"/>
        <v/>
      </c>
    </row>
    <row r="783" spans="3:9" ht="30" customHeight="1">
      <c r="C783" s="108"/>
      <c r="D783" s="58"/>
      <c r="E783" s="110"/>
      <c r="F783" s="56"/>
      <c r="G783" s="58"/>
      <c r="H783" s="31" t="str">
        <f>IF(C783="","",VLOOKUP(C783,'5W'!$C$6:$M$505,6,FALSE))</f>
        <v/>
      </c>
      <c r="I783" s="31" t="str">
        <f t="shared" si="12"/>
        <v/>
      </c>
    </row>
    <row r="784" spans="3:9" ht="30" customHeight="1">
      <c r="C784" s="108"/>
      <c r="D784" s="58"/>
      <c r="E784" s="110"/>
      <c r="F784" s="56"/>
      <c r="G784" s="58"/>
      <c r="H784" s="31" t="str">
        <f>IF(C784="","",VLOOKUP(C784,'5W'!$C$6:$M$505,6,FALSE))</f>
        <v/>
      </c>
      <c r="I784" s="31" t="str">
        <f t="shared" si="12"/>
        <v/>
      </c>
    </row>
    <row r="785" spans="3:9" ht="30" customHeight="1">
      <c r="C785" s="108"/>
      <c r="D785" s="58"/>
      <c r="E785" s="110"/>
      <c r="F785" s="56"/>
      <c r="G785" s="58"/>
      <c r="H785" s="31" t="str">
        <f>IF(C785="","",VLOOKUP(C785,'5W'!$C$6:$M$505,6,FALSE))</f>
        <v/>
      </c>
      <c r="I785" s="31" t="str">
        <f t="shared" si="12"/>
        <v/>
      </c>
    </row>
    <row r="786" spans="3:9" ht="30" customHeight="1">
      <c r="C786" s="108"/>
      <c r="D786" s="58"/>
      <c r="E786" s="110"/>
      <c r="F786" s="56"/>
      <c r="G786" s="58"/>
      <c r="H786" s="31" t="str">
        <f>IF(C786="","",VLOOKUP(C786,'5W'!$C$6:$M$505,6,FALSE))</f>
        <v/>
      </c>
      <c r="I786" s="31" t="str">
        <f t="shared" si="12"/>
        <v/>
      </c>
    </row>
    <row r="787" spans="3:9" ht="30" customHeight="1">
      <c r="C787" s="108"/>
      <c r="D787" s="58"/>
      <c r="E787" s="110"/>
      <c r="F787" s="56"/>
      <c r="G787" s="58"/>
      <c r="H787" s="31" t="str">
        <f>IF(C787="","",VLOOKUP(C787,'5W'!$C$6:$M$505,6,FALSE))</f>
        <v/>
      </c>
      <c r="I787" s="31" t="str">
        <f t="shared" si="12"/>
        <v/>
      </c>
    </row>
    <row r="788" spans="3:9" ht="30" customHeight="1">
      <c r="C788" s="108"/>
      <c r="D788" s="58"/>
      <c r="E788" s="110"/>
      <c r="F788" s="56"/>
      <c r="G788" s="58"/>
      <c r="H788" s="31" t="str">
        <f>IF(C788="","",VLOOKUP(C788,'5W'!$C$6:$M$505,6,FALSE))</f>
        <v/>
      </c>
      <c r="I788" s="31" t="str">
        <f t="shared" si="12"/>
        <v/>
      </c>
    </row>
    <row r="789" spans="3:9" ht="30" customHeight="1">
      <c r="C789" s="108"/>
      <c r="D789" s="58"/>
      <c r="E789" s="110"/>
      <c r="F789" s="56"/>
      <c r="G789" s="58"/>
      <c r="H789" s="31" t="str">
        <f>IF(C789="","",VLOOKUP(C789,'5W'!$C$6:$M$505,6,FALSE))</f>
        <v/>
      </c>
      <c r="I789" s="31" t="str">
        <f t="shared" si="12"/>
        <v/>
      </c>
    </row>
    <row r="790" spans="3:9" ht="30" customHeight="1">
      <c r="C790" s="108"/>
      <c r="D790" s="58"/>
      <c r="E790" s="110"/>
      <c r="F790" s="56"/>
      <c r="G790" s="58"/>
      <c r="H790" s="31" t="str">
        <f>IF(C790="","",VLOOKUP(C790,'5W'!$C$6:$M$505,6,FALSE))</f>
        <v/>
      </c>
      <c r="I790" s="31" t="str">
        <f t="shared" si="12"/>
        <v/>
      </c>
    </row>
    <row r="791" spans="3:9" ht="30" customHeight="1">
      <c r="C791" s="108"/>
      <c r="D791" s="58"/>
      <c r="E791" s="110"/>
      <c r="F791" s="56"/>
      <c r="G791" s="58"/>
      <c r="H791" s="31" t="str">
        <f>IF(C791="","",VLOOKUP(C791,'5W'!$C$6:$M$505,6,FALSE))</f>
        <v/>
      </c>
      <c r="I791" s="31" t="str">
        <f t="shared" si="12"/>
        <v/>
      </c>
    </row>
    <row r="792" spans="3:9" ht="30" customHeight="1">
      <c r="C792" s="108"/>
      <c r="D792" s="58"/>
      <c r="E792" s="110"/>
      <c r="F792" s="56"/>
      <c r="G792" s="58"/>
      <c r="H792" s="31" t="str">
        <f>IF(C792="","",VLOOKUP(C792,'5W'!$C$6:$M$505,6,FALSE))</f>
        <v/>
      </c>
      <c r="I792" s="31" t="str">
        <f t="shared" si="12"/>
        <v/>
      </c>
    </row>
    <row r="793" spans="3:9" ht="30" customHeight="1">
      <c r="C793" s="108"/>
      <c r="D793" s="58"/>
      <c r="E793" s="110"/>
      <c r="F793" s="56"/>
      <c r="G793" s="58"/>
      <c r="H793" s="31" t="str">
        <f>IF(C793="","",VLOOKUP(C793,'5W'!$C$6:$M$505,6,FALSE))</f>
        <v/>
      </c>
      <c r="I793" s="31" t="str">
        <f t="shared" si="12"/>
        <v/>
      </c>
    </row>
    <row r="794" spans="3:9" ht="30" customHeight="1">
      <c r="C794" s="108"/>
      <c r="D794" s="58"/>
      <c r="E794" s="110"/>
      <c r="F794" s="56"/>
      <c r="G794" s="58"/>
      <c r="H794" s="31" t="str">
        <f>IF(C794="","",VLOOKUP(C794,'5W'!$C$6:$M$505,6,FALSE))</f>
        <v/>
      </c>
      <c r="I794" s="31" t="str">
        <f t="shared" si="12"/>
        <v/>
      </c>
    </row>
    <row r="795" spans="3:9" ht="30" customHeight="1">
      <c r="C795" s="108"/>
      <c r="D795" s="58"/>
      <c r="E795" s="110"/>
      <c r="F795" s="56"/>
      <c r="G795" s="58"/>
      <c r="H795" s="31" t="str">
        <f>IF(C795="","",VLOOKUP(C795,'5W'!$C$6:$M$505,6,FALSE))</f>
        <v/>
      </c>
      <c r="I795" s="31" t="str">
        <f t="shared" si="12"/>
        <v/>
      </c>
    </row>
    <row r="796" spans="3:9" ht="30" customHeight="1">
      <c r="C796" s="108"/>
      <c r="D796" s="58"/>
      <c r="E796" s="110"/>
      <c r="F796" s="56"/>
      <c r="G796" s="58"/>
      <c r="H796" s="31" t="str">
        <f>IF(C796="","",VLOOKUP(C796,'5W'!$C$6:$M$505,6,FALSE))</f>
        <v/>
      </c>
      <c r="I796" s="31" t="str">
        <f t="shared" si="12"/>
        <v/>
      </c>
    </row>
    <row r="797" spans="3:9" ht="30" customHeight="1">
      <c r="C797" s="108"/>
      <c r="D797" s="58"/>
      <c r="E797" s="110"/>
      <c r="F797" s="56"/>
      <c r="G797" s="58"/>
      <c r="H797" s="31" t="str">
        <f>IF(C797="","",VLOOKUP(C797,'5W'!$C$6:$M$505,6,FALSE))</f>
        <v/>
      </c>
      <c r="I797" s="31" t="str">
        <f t="shared" si="12"/>
        <v/>
      </c>
    </row>
    <row r="798" spans="3:9" ht="30" customHeight="1">
      <c r="C798" s="108"/>
      <c r="D798" s="58"/>
      <c r="E798" s="110"/>
      <c r="F798" s="56"/>
      <c r="G798" s="58"/>
      <c r="H798" s="31" t="str">
        <f>IF(C798="","",VLOOKUP(C798,'5W'!$C$6:$M$505,6,FALSE))</f>
        <v/>
      </c>
      <c r="I798" s="31" t="str">
        <f t="shared" si="12"/>
        <v/>
      </c>
    </row>
    <row r="799" spans="3:9" ht="30" customHeight="1">
      <c r="C799" s="108"/>
      <c r="D799" s="58"/>
      <c r="E799" s="110"/>
      <c r="F799" s="56"/>
      <c r="G799" s="58"/>
      <c r="H799" s="31" t="str">
        <f>IF(C799="","",VLOOKUP(C799,'5W'!$C$6:$M$505,6,FALSE))</f>
        <v/>
      </c>
      <c r="I799" s="31" t="str">
        <f t="shared" si="12"/>
        <v/>
      </c>
    </row>
    <row r="800" spans="3:9" ht="30" customHeight="1">
      <c r="C800" s="108"/>
      <c r="D800" s="58"/>
      <c r="E800" s="110"/>
      <c r="F800" s="56"/>
      <c r="G800" s="58"/>
      <c r="H800" s="31" t="str">
        <f>IF(C800="","",VLOOKUP(C800,'5W'!$C$6:$M$505,6,FALSE))</f>
        <v/>
      </c>
      <c r="I800" s="31" t="str">
        <f t="shared" si="12"/>
        <v/>
      </c>
    </row>
    <row r="801" spans="3:9" ht="30" customHeight="1">
      <c r="C801" s="108"/>
      <c r="D801" s="58"/>
      <c r="E801" s="110"/>
      <c r="F801" s="56"/>
      <c r="G801" s="58"/>
      <c r="H801" s="31" t="str">
        <f>IF(C801="","",VLOOKUP(C801,'5W'!$C$6:$M$505,6,FALSE))</f>
        <v/>
      </c>
      <c r="I801" s="31" t="str">
        <f t="shared" si="12"/>
        <v/>
      </c>
    </row>
    <row r="802" spans="3:9" ht="30" customHeight="1">
      <c r="C802" s="108"/>
      <c r="D802" s="58"/>
      <c r="E802" s="110"/>
      <c r="F802" s="56"/>
      <c r="G802" s="58"/>
      <c r="H802" s="31" t="str">
        <f>IF(C802="","",VLOOKUP(C802,'5W'!$C$6:$M$505,6,FALSE))</f>
        <v/>
      </c>
      <c r="I802" s="31" t="str">
        <f t="shared" si="12"/>
        <v/>
      </c>
    </row>
    <row r="803" spans="3:9" ht="30" customHeight="1">
      <c r="C803" s="108"/>
      <c r="D803" s="58"/>
      <c r="E803" s="110"/>
      <c r="F803" s="56"/>
      <c r="G803" s="58"/>
      <c r="H803" s="31" t="str">
        <f>IF(C803="","",VLOOKUP(C803,'5W'!$C$6:$M$505,6,FALSE))</f>
        <v/>
      </c>
      <c r="I803" s="31" t="str">
        <f t="shared" si="12"/>
        <v/>
      </c>
    </row>
    <row r="804" spans="3:9" ht="30" customHeight="1">
      <c r="C804" s="108"/>
      <c r="D804" s="58"/>
      <c r="E804" s="110"/>
      <c r="F804" s="56"/>
      <c r="G804" s="58"/>
      <c r="H804" s="31" t="str">
        <f>IF(C804="","",VLOOKUP(C804,'5W'!$C$6:$M$505,6,FALSE))</f>
        <v/>
      </c>
      <c r="I804" s="31" t="str">
        <f t="shared" si="12"/>
        <v/>
      </c>
    </row>
    <row r="805" spans="3:9" ht="30" customHeight="1">
      <c r="C805" s="108"/>
      <c r="D805" s="58"/>
      <c r="E805" s="110"/>
      <c r="F805" s="56"/>
      <c r="G805" s="58"/>
      <c r="H805" s="31" t="str">
        <f>IF(C805="","",VLOOKUP(C805,'5W'!$C$6:$M$505,6,FALSE))</f>
        <v/>
      </c>
      <c r="I805" s="31" t="str">
        <f t="shared" si="12"/>
        <v/>
      </c>
    </row>
    <row r="806" spans="3:9" ht="30" customHeight="1">
      <c r="C806" s="108"/>
      <c r="D806" s="58"/>
      <c r="E806" s="110"/>
      <c r="F806" s="56"/>
      <c r="G806" s="58"/>
      <c r="H806" s="31" t="str">
        <f>IF(C806="","",VLOOKUP(C806,'5W'!$C$6:$M$505,6,FALSE))</f>
        <v/>
      </c>
      <c r="I806" s="31" t="str">
        <f t="shared" si="12"/>
        <v/>
      </c>
    </row>
    <row r="807" spans="3:9" ht="30" customHeight="1">
      <c r="C807" s="108"/>
      <c r="D807" s="58"/>
      <c r="E807" s="110"/>
      <c r="F807" s="56"/>
      <c r="G807" s="58"/>
      <c r="H807" s="31" t="str">
        <f>IF(C807="","",VLOOKUP(C807,'5W'!$C$6:$M$505,6,FALSE))</f>
        <v/>
      </c>
      <c r="I807" s="31" t="str">
        <f t="shared" si="12"/>
        <v/>
      </c>
    </row>
    <row r="808" spans="3:9" ht="30" customHeight="1">
      <c r="C808" s="108"/>
      <c r="D808" s="58"/>
      <c r="E808" s="110"/>
      <c r="F808" s="56"/>
      <c r="G808" s="58"/>
      <c r="H808" s="31" t="str">
        <f>IF(C808="","",VLOOKUP(C808,'5W'!$C$6:$M$505,6,FALSE))</f>
        <v/>
      </c>
      <c r="I808" s="31" t="str">
        <f t="shared" si="12"/>
        <v/>
      </c>
    </row>
    <row r="809" spans="3:9" ht="30" customHeight="1">
      <c r="C809" s="108"/>
      <c r="D809" s="58"/>
      <c r="E809" s="110"/>
      <c r="F809" s="56"/>
      <c r="G809" s="58"/>
      <c r="H809" s="31" t="str">
        <f>IF(C809="","",VLOOKUP(C809,'5W'!$C$6:$M$505,6,FALSE))</f>
        <v/>
      </c>
      <c r="I809" s="31" t="str">
        <f t="shared" si="12"/>
        <v/>
      </c>
    </row>
    <row r="810" spans="3:9" ht="30" customHeight="1">
      <c r="C810" s="108"/>
      <c r="D810" s="58"/>
      <c r="E810" s="110"/>
      <c r="F810" s="56"/>
      <c r="G810" s="58"/>
      <c r="H810" s="31" t="str">
        <f>IF(C810="","",VLOOKUP(C810,'5W'!$C$6:$M$505,6,FALSE))</f>
        <v/>
      </c>
      <c r="I810" s="31" t="str">
        <f t="shared" si="12"/>
        <v/>
      </c>
    </row>
    <row r="811" spans="3:9" ht="30" customHeight="1">
      <c r="C811" s="108"/>
      <c r="D811" s="58"/>
      <c r="E811" s="110"/>
      <c r="F811" s="56"/>
      <c r="G811" s="58"/>
      <c r="H811" s="31" t="str">
        <f>IF(C811="","",VLOOKUP(C811,'5W'!$C$6:$M$505,6,FALSE))</f>
        <v/>
      </c>
      <c r="I811" s="31" t="str">
        <f t="shared" si="12"/>
        <v/>
      </c>
    </row>
    <row r="812" spans="3:9" ht="30" customHeight="1">
      <c r="C812" s="108"/>
      <c r="D812" s="58"/>
      <c r="E812" s="110"/>
      <c r="F812" s="56"/>
      <c r="G812" s="58"/>
      <c r="H812" s="31" t="str">
        <f>IF(C812="","",VLOOKUP(C812,'5W'!$C$6:$M$505,6,FALSE))</f>
        <v/>
      </c>
      <c r="I812" s="31" t="str">
        <f t="shared" si="12"/>
        <v/>
      </c>
    </row>
    <row r="813" spans="3:9" ht="30" customHeight="1">
      <c r="C813" s="108"/>
      <c r="D813" s="58"/>
      <c r="E813" s="110"/>
      <c r="F813" s="56"/>
      <c r="G813" s="58"/>
      <c r="H813" s="31" t="str">
        <f>IF(C813="","",VLOOKUP(C813,'5W'!$C$6:$M$505,6,FALSE))</f>
        <v/>
      </c>
      <c r="I813" s="31" t="str">
        <f t="shared" si="12"/>
        <v/>
      </c>
    </row>
    <row r="814" spans="3:9" ht="30" customHeight="1">
      <c r="C814" s="108"/>
      <c r="D814" s="58"/>
      <c r="E814" s="110"/>
      <c r="F814" s="56"/>
      <c r="G814" s="58"/>
      <c r="H814" s="31" t="str">
        <f>IF(C814="","",VLOOKUP(C814,'5W'!$C$6:$M$505,6,FALSE))</f>
        <v/>
      </c>
      <c r="I814" s="31" t="str">
        <f t="shared" si="12"/>
        <v/>
      </c>
    </row>
    <row r="815" spans="3:9" ht="30" customHeight="1">
      <c r="C815" s="108"/>
      <c r="D815" s="58"/>
      <c r="E815" s="110"/>
      <c r="F815" s="56"/>
      <c r="G815" s="58"/>
      <c r="H815" s="31" t="str">
        <f>IF(C815="","",VLOOKUP(C815,'5W'!$C$6:$M$505,6,FALSE))</f>
        <v/>
      </c>
      <c r="I815" s="31" t="str">
        <f t="shared" si="12"/>
        <v/>
      </c>
    </row>
    <row r="816" spans="3:9" ht="30" customHeight="1">
      <c r="C816" s="108"/>
      <c r="D816" s="58"/>
      <c r="E816" s="110"/>
      <c r="F816" s="56"/>
      <c r="G816" s="58"/>
      <c r="H816" s="31" t="str">
        <f>IF(C816="","",VLOOKUP(C816,'5W'!$C$6:$M$505,6,FALSE))</f>
        <v/>
      </c>
      <c r="I816" s="31" t="str">
        <f t="shared" si="12"/>
        <v/>
      </c>
    </row>
    <row r="817" spans="3:9" ht="30" customHeight="1">
      <c r="C817" s="108"/>
      <c r="D817" s="58"/>
      <c r="E817" s="110"/>
      <c r="F817" s="56"/>
      <c r="G817" s="58"/>
      <c r="H817" s="31" t="str">
        <f>IF(C817="","",VLOOKUP(C817,'5W'!$C$6:$M$505,6,FALSE))</f>
        <v/>
      </c>
      <c r="I817" s="31" t="str">
        <f t="shared" si="12"/>
        <v/>
      </c>
    </row>
    <row r="818" spans="3:9" ht="30" customHeight="1">
      <c r="C818" s="108"/>
      <c r="D818" s="58"/>
      <c r="E818" s="110"/>
      <c r="F818" s="56"/>
      <c r="G818" s="58"/>
      <c r="H818" s="31" t="str">
        <f>IF(C818="","",VLOOKUP(C818,'5W'!$C$6:$M$505,6,FALSE))</f>
        <v/>
      </c>
      <c r="I818" s="31" t="str">
        <f t="shared" si="12"/>
        <v/>
      </c>
    </row>
    <row r="819" spans="3:9" ht="30" customHeight="1">
      <c r="C819" s="108"/>
      <c r="D819" s="58"/>
      <c r="E819" s="110"/>
      <c r="F819" s="56"/>
      <c r="G819" s="58"/>
      <c r="H819" s="31" t="str">
        <f>IF(C819="","",VLOOKUP(C819,'5W'!$C$6:$M$505,6,FALSE))</f>
        <v/>
      </c>
      <c r="I819" s="31" t="str">
        <f t="shared" si="12"/>
        <v/>
      </c>
    </row>
    <row r="820" spans="3:9" ht="30" customHeight="1">
      <c r="C820" s="108"/>
      <c r="D820" s="58"/>
      <c r="E820" s="110"/>
      <c r="F820" s="56"/>
      <c r="G820" s="58"/>
      <c r="H820" s="31" t="str">
        <f>IF(C820="","",VLOOKUP(C820,'5W'!$C$6:$M$505,6,FALSE))</f>
        <v/>
      </c>
      <c r="I820" s="31" t="str">
        <f t="shared" si="12"/>
        <v/>
      </c>
    </row>
    <row r="821" spans="3:9" ht="30" customHeight="1">
      <c r="C821" s="108"/>
      <c r="D821" s="58"/>
      <c r="E821" s="110"/>
      <c r="F821" s="56"/>
      <c r="G821" s="58"/>
      <c r="H821" s="31" t="str">
        <f>IF(C821="","",VLOOKUP(C821,'5W'!$C$6:$M$505,6,FALSE))</f>
        <v/>
      </c>
      <c r="I821" s="31" t="str">
        <f t="shared" si="12"/>
        <v/>
      </c>
    </row>
    <row r="822" spans="3:9" ht="30" customHeight="1">
      <c r="C822" s="108"/>
      <c r="D822" s="58"/>
      <c r="E822" s="110"/>
      <c r="F822" s="56"/>
      <c r="G822" s="58"/>
      <c r="H822" s="31" t="str">
        <f>IF(C822="","",VLOOKUP(C822,'5W'!$C$6:$M$505,6,FALSE))</f>
        <v/>
      </c>
      <c r="I822" s="31" t="str">
        <f t="shared" si="12"/>
        <v/>
      </c>
    </row>
    <row r="823" spans="3:9" ht="30" customHeight="1">
      <c r="C823" s="108"/>
      <c r="D823" s="58"/>
      <c r="E823" s="110"/>
      <c r="F823" s="56"/>
      <c r="G823" s="58"/>
      <c r="H823" s="31" t="str">
        <f>IF(C823="","",VLOOKUP(C823,'5W'!$C$6:$M$505,6,FALSE))</f>
        <v/>
      </c>
      <c r="I823" s="31" t="str">
        <f t="shared" si="12"/>
        <v/>
      </c>
    </row>
    <row r="824" spans="3:9" ht="30" customHeight="1">
      <c r="C824" s="108"/>
      <c r="D824" s="58"/>
      <c r="E824" s="110"/>
      <c r="F824" s="56"/>
      <c r="G824" s="58"/>
      <c r="H824" s="31" t="str">
        <f>IF(C824="","",VLOOKUP(C824,'5W'!$C$6:$M$505,6,FALSE))</f>
        <v/>
      </c>
      <c r="I824" s="31" t="str">
        <f t="shared" si="12"/>
        <v/>
      </c>
    </row>
    <row r="825" spans="3:9" ht="30" customHeight="1">
      <c r="C825" s="108"/>
      <c r="D825" s="58"/>
      <c r="E825" s="110"/>
      <c r="F825" s="56"/>
      <c r="G825" s="58"/>
      <c r="H825" s="31" t="str">
        <f>IF(C825="","",VLOOKUP(C825,'5W'!$C$6:$M$505,6,FALSE))</f>
        <v/>
      </c>
      <c r="I825" s="31" t="str">
        <f t="shared" si="12"/>
        <v/>
      </c>
    </row>
    <row r="826" spans="3:9" ht="30" customHeight="1">
      <c r="C826" s="108"/>
      <c r="D826" s="58"/>
      <c r="E826" s="110"/>
      <c r="F826" s="56"/>
      <c r="G826" s="58"/>
      <c r="H826" s="31" t="str">
        <f>IF(C826="","",VLOOKUP(C826,'5W'!$C$6:$M$505,6,FALSE))</f>
        <v/>
      </c>
      <c r="I826" s="31" t="str">
        <f t="shared" si="12"/>
        <v/>
      </c>
    </row>
    <row r="827" spans="3:9" ht="30" customHeight="1">
      <c r="C827" s="108"/>
      <c r="D827" s="58"/>
      <c r="E827" s="110"/>
      <c r="F827" s="56"/>
      <c r="G827" s="58"/>
      <c r="H827" s="31" t="str">
        <f>IF(C827="","",VLOOKUP(C827,'5W'!$C$6:$M$505,6,FALSE))</f>
        <v/>
      </c>
      <c r="I827" s="31" t="str">
        <f t="shared" si="12"/>
        <v/>
      </c>
    </row>
    <row r="828" spans="3:9" ht="30" customHeight="1">
      <c r="C828" s="108"/>
      <c r="D828" s="58"/>
      <c r="E828" s="110"/>
      <c r="F828" s="56"/>
      <c r="G828" s="58"/>
      <c r="H828" s="31" t="str">
        <f>IF(C828="","",VLOOKUP(C828,'5W'!$C$6:$M$505,6,FALSE))</f>
        <v/>
      </c>
      <c r="I828" s="31" t="str">
        <f t="shared" si="12"/>
        <v/>
      </c>
    </row>
    <row r="829" spans="3:9" ht="30" customHeight="1">
      <c r="C829" s="108"/>
      <c r="D829" s="58"/>
      <c r="E829" s="110"/>
      <c r="F829" s="56"/>
      <c r="G829" s="58"/>
      <c r="H829" s="31" t="str">
        <f>IF(C829="","",VLOOKUP(C829,'5W'!$C$6:$M$505,6,FALSE))</f>
        <v/>
      </c>
      <c r="I829" s="31" t="str">
        <f t="shared" si="12"/>
        <v/>
      </c>
    </row>
    <row r="830" spans="3:9" ht="30" customHeight="1">
      <c r="C830" s="108"/>
      <c r="D830" s="58"/>
      <c r="E830" s="110"/>
      <c r="F830" s="56"/>
      <c r="G830" s="58"/>
      <c r="H830" s="31" t="str">
        <f>IF(C830="","",VLOOKUP(C830,'5W'!$C$6:$M$505,6,FALSE))</f>
        <v/>
      </c>
      <c r="I830" s="31" t="str">
        <f t="shared" si="12"/>
        <v/>
      </c>
    </row>
    <row r="831" spans="3:9" ht="30" customHeight="1">
      <c r="C831" s="108"/>
      <c r="D831" s="58"/>
      <c r="E831" s="110"/>
      <c r="F831" s="56"/>
      <c r="G831" s="58"/>
      <c r="H831" s="31" t="str">
        <f>IF(C831="","",VLOOKUP(C831,'5W'!$C$6:$M$505,6,FALSE))</f>
        <v/>
      </c>
      <c r="I831" s="31" t="str">
        <f t="shared" si="12"/>
        <v/>
      </c>
    </row>
    <row r="832" spans="3:9" ht="30" customHeight="1">
      <c r="C832" s="108"/>
      <c r="D832" s="58"/>
      <c r="E832" s="110"/>
      <c r="F832" s="56"/>
      <c r="G832" s="58"/>
      <c r="H832" s="31" t="str">
        <f>IF(C832="","",VLOOKUP(C832,'5W'!$C$6:$M$505,6,FALSE))</f>
        <v/>
      </c>
      <c r="I832" s="31" t="str">
        <f t="shared" si="12"/>
        <v/>
      </c>
    </row>
    <row r="833" spans="3:9" ht="30" customHeight="1">
      <c r="C833" s="108"/>
      <c r="D833" s="58"/>
      <c r="E833" s="110"/>
      <c r="F833" s="56"/>
      <c r="G833" s="58"/>
      <c r="H833" s="31" t="str">
        <f>IF(C833="","",VLOOKUP(C833,'5W'!$C$6:$M$505,6,FALSE))</f>
        <v/>
      </c>
      <c r="I833" s="31" t="str">
        <f t="shared" si="12"/>
        <v/>
      </c>
    </row>
    <row r="834" spans="3:9" ht="30" customHeight="1">
      <c r="C834" s="108"/>
      <c r="D834" s="58"/>
      <c r="E834" s="110"/>
      <c r="F834" s="56"/>
      <c r="G834" s="58"/>
      <c r="H834" s="31" t="str">
        <f>IF(C834="","",VLOOKUP(C834,'5W'!$C$6:$M$505,6,FALSE))</f>
        <v/>
      </c>
      <c r="I834" s="31" t="str">
        <f t="shared" si="12"/>
        <v/>
      </c>
    </row>
    <row r="835" spans="3:9" ht="30" customHeight="1">
      <c r="C835" s="108"/>
      <c r="D835" s="58"/>
      <c r="E835" s="110"/>
      <c r="F835" s="56"/>
      <c r="G835" s="58"/>
      <c r="H835" s="31" t="str">
        <f>IF(C835="","",VLOOKUP(C835,'5W'!$C$6:$M$505,6,FALSE))</f>
        <v/>
      </c>
      <c r="I835" s="31" t="str">
        <f t="shared" si="12"/>
        <v/>
      </c>
    </row>
    <row r="836" spans="3:9" ht="30" customHeight="1">
      <c r="C836" s="108"/>
      <c r="D836" s="58"/>
      <c r="E836" s="110"/>
      <c r="F836" s="56"/>
      <c r="G836" s="58"/>
      <c r="H836" s="31" t="str">
        <f>IF(C836="","",VLOOKUP(C836,'5W'!$C$6:$M$505,6,FALSE))</f>
        <v/>
      </c>
      <c r="I836" s="31" t="str">
        <f t="shared" si="12"/>
        <v/>
      </c>
    </row>
    <row r="837" spans="3:9" ht="30" customHeight="1">
      <c r="C837" s="108"/>
      <c r="D837" s="58"/>
      <c r="E837" s="110"/>
      <c r="F837" s="56"/>
      <c r="G837" s="58"/>
      <c r="H837" s="31" t="str">
        <f>IF(C837="","",VLOOKUP(C837,'5W'!$C$6:$M$505,6,FALSE))</f>
        <v/>
      </c>
      <c r="I837" s="31" t="str">
        <f t="shared" si="12"/>
        <v/>
      </c>
    </row>
    <row r="838" spans="3:9" ht="30" customHeight="1">
      <c r="C838" s="108"/>
      <c r="D838" s="58"/>
      <c r="E838" s="110"/>
      <c r="F838" s="56"/>
      <c r="G838" s="58"/>
      <c r="H838" s="31" t="str">
        <f>IF(C838="","",VLOOKUP(C838,'5W'!$C$6:$M$505,6,FALSE))</f>
        <v/>
      </c>
      <c r="I838" s="31" t="str">
        <f t="shared" si="12"/>
        <v/>
      </c>
    </row>
    <row r="839" spans="3:9" ht="30" customHeight="1">
      <c r="C839" s="108"/>
      <c r="D839" s="58"/>
      <c r="E839" s="110"/>
      <c r="F839" s="56"/>
      <c r="G839" s="58"/>
      <c r="H839" s="31" t="str">
        <f>IF(C839="","",VLOOKUP(C839,'5W'!$C$6:$M$505,6,FALSE))</f>
        <v/>
      </c>
      <c r="I839" s="31" t="str">
        <f t="shared" si="12"/>
        <v/>
      </c>
    </row>
    <row r="840" spans="3:9" ht="30" customHeight="1">
      <c r="C840" s="108"/>
      <c r="D840" s="58"/>
      <c r="E840" s="110"/>
      <c r="F840" s="56"/>
      <c r="G840" s="58"/>
      <c r="H840" s="31" t="str">
        <f>IF(C840="","",VLOOKUP(C840,'5W'!$C$6:$M$505,6,FALSE))</f>
        <v/>
      </c>
      <c r="I840" s="31" t="str">
        <f t="shared" ref="I840:I903" si="13">IF(C840="","",MONTH(F840))</f>
        <v/>
      </c>
    </row>
    <row r="841" spans="3:9" ht="30" customHeight="1">
      <c r="C841" s="108"/>
      <c r="D841" s="58"/>
      <c r="E841" s="110"/>
      <c r="F841" s="56"/>
      <c r="G841" s="58"/>
      <c r="H841" s="31" t="str">
        <f>IF(C841="","",VLOOKUP(C841,'5W'!$C$6:$M$505,6,FALSE))</f>
        <v/>
      </c>
      <c r="I841" s="31" t="str">
        <f t="shared" si="13"/>
        <v/>
      </c>
    </row>
    <row r="842" spans="3:9" ht="30" customHeight="1">
      <c r="C842" s="108"/>
      <c r="D842" s="58"/>
      <c r="E842" s="110"/>
      <c r="F842" s="56"/>
      <c r="G842" s="58"/>
      <c r="H842" s="31" t="str">
        <f>IF(C842="","",VLOOKUP(C842,'5W'!$C$6:$M$505,6,FALSE))</f>
        <v/>
      </c>
      <c r="I842" s="31" t="str">
        <f t="shared" si="13"/>
        <v/>
      </c>
    </row>
    <row r="843" spans="3:9" ht="30" customHeight="1">
      <c r="C843" s="108"/>
      <c r="D843" s="58"/>
      <c r="E843" s="110"/>
      <c r="F843" s="56"/>
      <c r="G843" s="58"/>
      <c r="H843" s="31" t="str">
        <f>IF(C843="","",VLOOKUP(C843,'5W'!$C$6:$M$505,6,FALSE))</f>
        <v/>
      </c>
      <c r="I843" s="31" t="str">
        <f t="shared" si="13"/>
        <v/>
      </c>
    </row>
    <row r="844" spans="3:9" ht="30" customHeight="1">
      <c r="C844" s="108"/>
      <c r="D844" s="58"/>
      <c r="E844" s="110"/>
      <c r="F844" s="56"/>
      <c r="G844" s="58"/>
      <c r="H844" s="31" t="str">
        <f>IF(C844="","",VLOOKUP(C844,'5W'!$C$6:$M$505,6,FALSE))</f>
        <v/>
      </c>
      <c r="I844" s="31" t="str">
        <f t="shared" si="13"/>
        <v/>
      </c>
    </row>
    <row r="845" spans="3:9" ht="30" customHeight="1">
      <c r="C845" s="108"/>
      <c r="D845" s="58"/>
      <c r="E845" s="110"/>
      <c r="F845" s="56"/>
      <c r="G845" s="58"/>
      <c r="H845" s="31" t="str">
        <f>IF(C845="","",VLOOKUP(C845,'5W'!$C$6:$M$505,6,FALSE))</f>
        <v/>
      </c>
      <c r="I845" s="31" t="str">
        <f t="shared" si="13"/>
        <v/>
      </c>
    </row>
    <row r="846" spans="3:9" ht="30" customHeight="1">
      <c r="C846" s="108"/>
      <c r="D846" s="58"/>
      <c r="E846" s="110"/>
      <c r="F846" s="56"/>
      <c r="G846" s="58"/>
      <c r="H846" s="31" t="str">
        <f>IF(C846="","",VLOOKUP(C846,'5W'!$C$6:$M$505,6,FALSE))</f>
        <v/>
      </c>
      <c r="I846" s="31" t="str">
        <f t="shared" si="13"/>
        <v/>
      </c>
    </row>
    <row r="847" spans="3:9" ht="30" customHeight="1">
      <c r="C847" s="108"/>
      <c r="D847" s="58"/>
      <c r="E847" s="110"/>
      <c r="F847" s="56"/>
      <c r="G847" s="58"/>
      <c r="H847" s="31" t="str">
        <f>IF(C847="","",VLOOKUP(C847,'5W'!$C$6:$M$505,6,FALSE))</f>
        <v/>
      </c>
      <c r="I847" s="31" t="str">
        <f t="shared" si="13"/>
        <v/>
      </c>
    </row>
    <row r="848" spans="3:9" ht="30" customHeight="1">
      <c r="C848" s="108"/>
      <c r="D848" s="58"/>
      <c r="E848" s="110"/>
      <c r="F848" s="56"/>
      <c r="G848" s="58"/>
      <c r="H848" s="31" t="str">
        <f>IF(C848="","",VLOOKUP(C848,'5W'!$C$6:$M$505,6,FALSE))</f>
        <v/>
      </c>
      <c r="I848" s="31" t="str">
        <f t="shared" si="13"/>
        <v/>
      </c>
    </row>
    <row r="849" spans="3:9" ht="30" customHeight="1">
      <c r="C849" s="108"/>
      <c r="D849" s="58"/>
      <c r="E849" s="110"/>
      <c r="F849" s="56"/>
      <c r="G849" s="58"/>
      <c r="H849" s="31" t="str">
        <f>IF(C849="","",VLOOKUP(C849,'5W'!$C$6:$M$505,6,FALSE))</f>
        <v/>
      </c>
      <c r="I849" s="31" t="str">
        <f t="shared" si="13"/>
        <v/>
      </c>
    </row>
    <row r="850" spans="3:9" ht="30" customHeight="1">
      <c r="C850" s="108"/>
      <c r="D850" s="58"/>
      <c r="E850" s="110"/>
      <c r="F850" s="56"/>
      <c r="G850" s="58"/>
      <c r="H850" s="31" t="str">
        <f>IF(C850="","",VLOOKUP(C850,'5W'!$C$6:$M$505,6,FALSE))</f>
        <v/>
      </c>
      <c r="I850" s="31" t="str">
        <f t="shared" si="13"/>
        <v/>
      </c>
    </row>
    <row r="851" spans="3:9" ht="30" customHeight="1">
      <c r="C851" s="108"/>
      <c r="D851" s="58"/>
      <c r="E851" s="110"/>
      <c r="F851" s="56"/>
      <c r="G851" s="58"/>
      <c r="H851" s="31" t="str">
        <f>IF(C851="","",VLOOKUP(C851,'5W'!$C$6:$M$505,6,FALSE))</f>
        <v/>
      </c>
      <c r="I851" s="31" t="str">
        <f t="shared" si="13"/>
        <v/>
      </c>
    </row>
    <row r="852" spans="3:9" ht="30" customHeight="1">
      <c r="C852" s="108"/>
      <c r="D852" s="58"/>
      <c r="E852" s="110"/>
      <c r="F852" s="56"/>
      <c r="G852" s="58"/>
      <c r="H852" s="31" t="str">
        <f>IF(C852="","",VLOOKUP(C852,'5W'!$C$6:$M$505,6,FALSE))</f>
        <v/>
      </c>
      <c r="I852" s="31" t="str">
        <f t="shared" si="13"/>
        <v/>
      </c>
    </row>
    <row r="853" spans="3:9" ht="30" customHeight="1">
      <c r="C853" s="108"/>
      <c r="D853" s="58"/>
      <c r="E853" s="110"/>
      <c r="F853" s="56"/>
      <c r="G853" s="58"/>
      <c r="H853" s="31" t="str">
        <f>IF(C853="","",VLOOKUP(C853,'5W'!$C$6:$M$505,6,FALSE))</f>
        <v/>
      </c>
      <c r="I853" s="31" t="str">
        <f t="shared" si="13"/>
        <v/>
      </c>
    </row>
    <row r="854" spans="3:9" ht="30" customHeight="1">
      <c r="C854" s="108"/>
      <c r="D854" s="58"/>
      <c r="E854" s="110"/>
      <c r="F854" s="56"/>
      <c r="G854" s="58"/>
      <c r="H854" s="31" t="str">
        <f>IF(C854="","",VLOOKUP(C854,'5W'!$C$6:$M$505,6,FALSE))</f>
        <v/>
      </c>
      <c r="I854" s="31" t="str">
        <f t="shared" si="13"/>
        <v/>
      </c>
    </row>
    <row r="855" spans="3:9" ht="30" customHeight="1">
      <c r="C855" s="108"/>
      <c r="D855" s="58"/>
      <c r="E855" s="110"/>
      <c r="F855" s="56"/>
      <c r="G855" s="58"/>
      <c r="H855" s="31" t="str">
        <f>IF(C855="","",VLOOKUP(C855,'5W'!$C$6:$M$505,6,FALSE))</f>
        <v/>
      </c>
      <c r="I855" s="31" t="str">
        <f t="shared" si="13"/>
        <v/>
      </c>
    </row>
    <row r="856" spans="3:9" ht="30" customHeight="1">
      <c r="C856" s="108"/>
      <c r="D856" s="58"/>
      <c r="E856" s="110"/>
      <c r="F856" s="56"/>
      <c r="G856" s="58"/>
      <c r="H856" s="31" t="str">
        <f>IF(C856="","",VLOOKUP(C856,'5W'!$C$6:$M$505,6,FALSE))</f>
        <v/>
      </c>
      <c r="I856" s="31" t="str">
        <f t="shared" si="13"/>
        <v/>
      </c>
    </row>
    <row r="857" spans="3:9" ht="30" customHeight="1">
      <c r="C857" s="108"/>
      <c r="D857" s="58"/>
      <c r="E857" s="110"/>
      <c r="F857" s="56"/>
      <c r="G857" s="58"/>
      <c r="H857" s="31" t="str">
        <f>IF(C857="","",VLOOKUP(C857,'5W'!$C$6:$M$505,6,FALSE))</f>
        <v/>
      </c>
      <c r="I857" s="31" t="str">
        <f t="shared" si="13"/>
        <v/>
      </c>
    </row>
    <row r="858" spans="3:9" ht="30" customHeight="1">
      <c r="C858" s="108"/>
      <c r="D858" s="58"/>
      <c r="E858" s="110"/>
      <c r="F858" s="56"/>
      <c r="G858" s="58"/>
      <c r="H858" s="31" t="str">
        <f>IF(C858="","",VLOOKUP(C858,'5W'!$C$6:$M$505,6,FALSE))</f>
        <v/>
      </c>
      <c r="I858" s="31" t="str">
        <f t="shared" si="13"/>
        <v/>
      </c>
    </row>
    <row r="859" spans="3:9" ht="30" customHeight="1">
      <c r="C859" s="108"/>
      <c r="D859" s="58"/>
      <c r="E859" s="110"/>
      <c r="F859" s="56"/>
      <c r="G859" s="58"/>
      <c r="H859" s="31" t="str">
        <f>IF(C859="","",VLOOKUP(C859,'5W'!$C$6:$M$505,6,FALSE))</f>
        <v/>
      </c>
      <c r="I859" s="31" t="str">
        <f t="shared" si="13"/>
        <v/>
      </c>
    </row>
    <row r="860" spans="3:9" ht="30" customHeight="1">
      <c r="C860" s="108"/>
      <c r="D860" s="58"/>
      <c r="E860" s="110"/>
      <c r="F860" s="56"/>
      <c r="G860" s="58"/>
      <c r="H860" s="31" t="str">
        <f>IF(C860="","",VLOOKUP(C860,'5W'!$C$6:$M$505,6,FALSE))</f>
        <v/>
      </c>
      <c r="I860" s="31" t="str">
        <f t="shared" si="13"/>
        <v/>
      </c>
    </row>
    <row r="861" spans="3:9" ht="30" customHeight="1">
      <c r="C861" s="108"/>
      <c r="D861" s="58"/>
      <c r="E861" s="110"/>
      <c r="F861" s="56"/>
      <c r="G861" s="58"/>
      <c r="H861" s="31" t="str">
        <f>IF(C861="","",VLOOKUP(C861,'5W'!$C$6:$M$505,6,FALSE))</f>
        <v/>
      </c>
      <c r="I861" s="31" t="str">
        <f t="shared" si="13"/>
        <v/>
      </c>
    </row>
    <row r="862" spans="3:9" ht="30" customHeight="1">
      <c r="C862" s="108"/>
      <c r="D862" s="58"/>
      <c r="E862" s="110"/>
      <c r="F862" s="56"/>
      <c r="G862" s="58"/>
      <c r="H862" s="31" t="str">
        <f>IF(C862="","",VLOOKUP(C862,'5W'!$C$6:$M$505,6,FALSE))</f>
        <v/>
      </c>
      <c r="I862" s="31" t="str">
        <f t="shared" si="13"/>
        <v/>
      </c>
    </row>
    <row r="863" spans="3:9" ht="30" customHeight="1">
      <c r="C863" s="108"/>
      <c r="D863" s="58"/>
      <c r="E863" s="110"/>
      <c r="F863" s="56"/>
      <c r="G863" s="58"/>
      <c r="H863" s="31" t="str">
        <f>IF(C863="","",VLOOKUP(C863,'5W'!$C$6:$M$505,6,FALSE))</f>
        <v/>
      </c>
      <c r="I863" s="31" t="str">
        <f t="shared" si="13"/>
        <v/>
      </c>
    </row>
    <row r="864" spans="3:9" ht="30" customHeight="1">
      <c r="C864" s="108"/>
      <c r="D864" s="58"/>
      <c r="E864" s="110"/>
      <c r="F864" s="56"/>
      <c r="G864" s="58"/>
      <c r="H864" s="31" t="str">
        <f>IF(C864="","",VLOOKUP(C864,'5W'!$C$6:$M$505,6,FALSE))</f>
        <v/>
      </c>
      <c r="I864" s="31" t="str">
        <f t="shared" si="13"/>
        <v/>
      </c>
    </row>
    <row r="865" spans="3:9" ht="30" customHeight="1">
      <c r="C865" s="108"/>
      <c r="D865" s="58"/>
      <c r="E865" s="110"/>
      <c r="F865" s="56"/>
      <c r="G865" s="58"/>
      <c r="H865" s="31" t="str">
        <f>IF(C865="","",VLOOKUP(C865,'5W'!$C$6:$M$505,6,FALSE))</f>
        <v/>
      </c>
      <c r="I865" s="31" t="str">
        <f t="shared" si="13"/>
        <v/>
      </c>
    </row>
    <row r="866" spans="3:9" ht="30" customHeight="1">
      <c r="C866" s="108"/>
      <c r="D866" s="58"/>
      <c r="E866" s="110"/>
      <c r="F866" s="56"/>
      <c r="G866" s="58"/>
      <c r="H866" s="31" t="str">
        <f>IF(C866="","",VLOOKUP(C866,'5W'!$C$6:$M$505,6,FALSE))</f>
        <v/>
      </c>
      <c r="I866" s="31" t="str">
        <f t="shared" si="13"/>
        <v/>
      </c>
    </row>
    <row r="867" spans="3:9" ht="30" customHeight="1">
      <c r="C867" s="108"/>
      <c r="D867" s="58"/>
      <c r="E867" s="110"/>
      <c r="F867" s="56"/>
      <c r="G867" s="58"/>
      <c r="H867" s="31" t="str">
        <f>IF(C867="","",VLOOKUP(C867,'5W'!$C$6:$M$505,6,FALSE))</f>
        <v/>
      </c>
      <c r="I867" s="31" t="str">
        <f t="shared" si="13"/>
        <v/>
      </c>
    </row>
    <row r="868" spans="3:9" ht="30" customHeight="1">
      <c r="C868" s="108"/>
      <c r="D868" s="58"/>
      <c r="E868" s="110"/>
      <c r="F868" s="56"/>
      <c r="G868" s="58"/>
      <c r="H868" s="31" t="str">
        <f>IF(C868="","",VLOOKUP(C868,'5W'!$C$6:$M$505,6,FALSE))</f>
        <v/>
      </c>
      <c r="I868" s="31" t="str">
        <f t="shared" si="13"/>
        <v/>
      </c>
    </row>
    <row r="869" spans="3:9" ht="30" customHeight="1">
      <c r="C869" s="108"/>
      <c r="D869" s="58"/>
      <c r="E869" s="110"/>
      <c r="F869" s="56"/>
      <c r="G869" s="58"/>
      <c r="H869" s="31" t="str">
        <f>IF(C869="","",VLOOKUP(C869,'5W'!$C$6:$M$505,6,FALSE))</f>
        <v/>
      </c>
      <c r="I869" s="31" t="str">
        <f t="shared" si="13"/>
        <v/>
      </c>
    </row>
    <row r="870" spans="3:9" ht="30" customHeight="1">
      <c r="C870" s="108"/>
      <c r="D870" s="58"/>
      <c r="E870" s="110"/>
      <c r="F870" s="56"/>
      <c r="G870" s="58"/>
      <c r="H870" s="31" t="str">
        <f>IF(C870="","",VLOOKUP(C870,'5W'!$C$6:$M$505,6,FALSE))</f>
        <v/>
      </c>
      <c r="I870" s="31" t="str">
        <f t="shared" si="13"/>
        <v/>
      </c>
    </row>
    <row r="871" spans="3:9" ht="30" customHeight="1">
      <c r="C871" s="108"/>
      <c r="D871" s="58"/>
      <c r="E871" s="110"/>
      <c r="F871" s="56"/>
      <c r="G871" s="58"/>
      <c r="H871" s="31" t="str">
        <f>IF(C871="","",VLOOKUP(C871,'5W'!$C$6:$M$505,6,FALSE))</f>
        <v/>
      </c>
      <c r="I871" s="31" t="str">
        <f t="shared" si="13"/>
        <v/>
      </c>
    </row>
    <row r="872" spans="3:9" ht="30" customHeight="1">
      <c r="C872" s="108"/>
      <c r="D872" s="58"/>
      <c r="E872" s="110"/>
      <c r="F872" s="56"/>
      <c r="G872" s="58"/>
      <c r="H872" s="31" t="str">
        <f>IF(C872="","",VLOOKUP(C872,'5W'!$C$6:$M$505,6,FALSE))</f>
        <v/>
      </c>
      <c r="I872" s="31" t="str">
        <f t="shared" si="13"/>
        <v/>
      </c>
    </row>
    <row r="873" spans="3:9" ht="30" customHeight="1">
      <c r="C873" s="108"/>
      <c r="D873" s="58"/>
      <c r="E873" s="110"/>
      <c r="F873" s="56"/>
      <c r="G873" s="58"/>
      <c r="H873" s="31" t="str">
        <f>IF(C873="","",VLOOKUP(C873,'5W'!$C$6:$M$505,6,FALSE))</f>
        <v/>
      </c>
      <c r="I873" s="31" t="str">
        <f t="shared" si="13"/>
        <v/>
      </c>
    </row>
    <row r="874" spans="3:9" ht="30" customHeight="1">
      <c r="C874" s="108"/>
      <c r="D874" s="58"/>
      <c r="E874" s="110"/>
      <c r="F874" s="56"/>
      <c r="G874" s="58"/>
      <c r="H874" s="31" t="str">
        <f>IF(C874="","",VLOOKUP(C874,'5W'!$C$6:$M$505,6,FALSE))</f>
        <v/>
      </c>
      <c r="I874" s="31" t="str">
        <f t="shared" si="13"/>
        <v/>
      </c>
    </row>
    <row r="875" spans="3:9" ht="30" customHeight="1">
      <c r="C875" s="108"/>
      <c r="D875" s="58"/>
      <c r="E875" s="110"/>
      <c r="F875" s="56"/>
      <c r="G875" s="58"/>
      <c r="H875" s="31" t="str">
        <f>IF(C875="","",VLOOKUP(C875,'5W'!$C$6:$M$505,6,FALSE))</f>
        <v/>
      </c>
      <c r="I875" s="31" t="str">
        <f t="shared" si="13"/>
        <v/>
      </c>
    </row>
    <row r="876" spans="3:9" ht="30" customHeight="1">
      <c r="C876" s="108"/>
      <c r="D876" s="58"/>
      <c r="E876" s="110"/>
      <c r="F876" s="56"/>
      <c r="G876" s="58"/>
      <c r="H876" s="31" t="str">
        <f>IF(C876="","",VLOOKUP(C876,'5W'!$C$6:$M$505,6,FALSE))</f>
        <v/>
      </c>
      <c r="I876" s="31" t="str">
        <f t="shared" si="13"/>
        <v/>
      </c>
    </row>
    <row r="877" spans="3:9" ht="30" customHeight="1">
      <c r="C877" s="108"/>
      <c r="D877" s="58"/>
      <c r="E877" s="110"/>
      <c r="F877" s="56"/>
      <c r="G877" s="58"/>
      <c r="H877" s="31" t="str">
        <f>IF(C877="","",VLOOKUP(C877,'5W'!$C$6:$M$505,6,FALSE))</f>
        <v/>
      </c>
      <c r="I877" s="31" t="str">
        <f t="shared" si="13"/>
        <v/>
      </c>
    </row>
    <row r="878" spans="3:9" ht="30" customHeight="1">
      <c r="C878" s="108"/>
      <c r="D878" s="58"/>
      <c r="E878" s="110"/>
      <c r="F878" s="56"/>
      <c r="G878" s="58"/>
      <c r="H878" s="31" t="str">
        <f>IF(C878="","",VLOOKUP(C878,'5W'!$C$6:$M$505,6,FALSE))</f>
        <v/>
      </c>
      <c r="I878" s="31" t="str">
        <f t="shared" si="13"/>
        <v/>
      </c>
    </row>
    <row r="879" spans="3:9" ht="30" customHeight="1">
      <c r="C879" s="108"/>
      <c r="D879" s="58"/>
      <c r="E879" s="110"/>
      <c r="F879" s="56"/>
      <c r="G879" s="58"/>
      <c r="H879" s="31" t="str">
        <f>IF(C879="","",VLOOKUP(C879,'5W'!$C$6:$M$505,6,FALSE))</f>
        <v/>
      </c>
      <c r="I879" s="31" t="str">
        <f t="shared" si="13"/>
        <v/>
      </c>
    </row>
    <row r="880" spans="3:9" ht="30" customHeight="1">
      <c r="C880" s="108"/>
      <c r="D880" s="58"/>
      <c r="E880" s="110"/>
      <c r="F880" s="56"/>
      <c r="G880" s="58"/>
      <c r="H880" s="31" t="str">
        <f>IF(C880="","",VLOOKUP(C880,'5W'!$C$6:$M$505,6,FALSE))</f>
        <v/>
      </c>
      <c r="I880" s="31" t="str">
        <f t="shared" si="13"/>
        <v/>
      </c>
    </row>
    <row r="881" spans="3:9" ht="30" customHeight="1">
      <c r="C881" s="108"/>
      <c r="D881" s="58"/>
      <c r="E881" s="110"/>
      <c r="F881" s="56"/>
      <c r="G881" s="58"/>
      <c r="H881" s="31" t="str">
        <f>IF(C881="","",VLOOKUP(C881,'5W'!$C$6:$M$505,6,FALSE))</f>
        <v/>
      </c>
      <c r="I881" s="31" t="str">
        <f t="shared" si="13"/>
        <v/>
      </c>
    </row>
    <row r="882" spans="3:9" ht="30" customHeight="1">
      <c r="C882" s="108"/>
      <c r="D882" s="58"/>
      <c r="E882" s="110"/>
      <c r="F882" s="56"/>
      <c r="G882" s="58"/>
      <c r="H882" s="31" t="str">
        <f>IF(C882="","",VLOOKUP(C882,'5W'!$C$6:$M$505,6,FALSE))</f>
        <v/>
      </c>
      <c r="I882" s="31" t="str">
        <f t="shared" si="13"/>
        <v/>
      </c>
    </row>
    <row r="883" spans="3:9" ht="30" customHeight="1">
      <c r="C883" s="108"/>
      <c r="D883" s="58"/>
      <c r="E883" s="110"/>
      <c r="F883" s="56"/>
      <c r="G883" s="58"/>
      <c r="H883" s="31" t="str">
        <f>IF(C883="","",VLOOKUP(C883,'5W'!$C$6:$M$505,6,FALSE))</f>
        <v/>
      </c>
      <c r="I883" s="31" t="str">
        <f t="shared" si="13"/>
        <v/>
      </c>
    </row>
    <row r="884" spans="3:9" ht="30" customHeight="1">
      <c r="C884" s="108"/>
      <c r="D884" s="58"/>
      <c r="E884" s="110"/>
      <c r="F884" s="56"/>
      <c r="G884" s="58"/>
      <c r="H884" s="31" t="str">
        <f>IF(C884="","",VLOOKUP(C884,'5W'!$C$6:$M$505,6,FALSE))</f>
        <v/>
      </c>
      <c r="I884" s="31" t="str">
        <f t="shared" si="13"/>
        <v/>
      </c>
    </row>
    <row r="885" spans="3:9" ht="30" customHeight="1">
      <c r="C885" s="108"/>
      <c r="D885" s="58"/>
      <c r="E885" s="110"/>
      <c r="F885" s="56"/>
      <c r="G885" s="58"/>
      <c r="H885" s="31" t="str">
        <f>IF(C885="","",VLOOKUP(C885,'5W'!$C$6:$M$505,6,FALSE))</f>
        <v/>
      </c>
      <c r="I885" s="31" t="str">
        <f t="shared" si="13"/>
        <v/>
      </c>
    </row>
    <row r="886" spans="3:9" ht="30" customHeight="1">
      <c r="C886" s="108"/>
      <c r="D886" s="58"/>
      <c r="E886" s="110"/>
      <c r="F886" s="56"/>
      <c r="G886" s="58"/>
      <c r="H886" s="31" t="str">
        <f>IF(C886="","",VLOOKUP(C886,'5W'!$C$6:$M$505,6,FALSE))</f>
        <v/>
      </c>
      <c r="I886" s="31" t="str">
        <f t="shared" si="13"/>
        <v/>
      </c>
    </row>
    <row r="887" spans="3:9" ht="30" customHeight="1">
      <c r="C887" s="108"/>
      <c r="D887" s="58"/>
      <c r="E887" s="110"/>
      <c r="F887" s="56"/>
      <c r="G887" s="58"/>
      <c r="H887" s="31" t="str">
        <f>IF(C887="","",VLOOKUP(C887,'5W'!$C$6:$M$505,6,FALSE))</f>
        <v/>
      </c>
      <c r="I887" s="31" t="str">
        <f t="shared" si="13"/>
        <v/>
      </c>
    </row>
    <row r="888" spans="3:9" ht="30" customHeight="1">
      <c r="C888" s="108"/>
      <c r="D888" s="58"/>
      <c r="E888" s="110"/>
      <c r="F888" s="56"/>
      <c r="G888" s="58"/>
      <c r="H888" s="31" t="str">
        <f>IF(C888="","",VLOOKUP(C888,'5W'!$C$6:$M$505,6,FALSE))</f>
        <v/>
      </c>
      <c r="I888" s="31" t="str">
        <f t="shared" si="13"/>
        <v/>
      </c>
    </row>
    <row r="889" spans="3:9" ht="30" customHeight="1">
      <c r="C889" s="108"/>
      <c r="D889" s="58"/>
      <c r="E889" s="110"/>
      <c r="F889" s="56"/>
      <c r="G889" s="58"/>
      <c r="H889" s="31" t="str">
        <f>IF(C889="","",VLOOKUP(C889,'5W'!$C$6:$M$505,6,FALSE))</f>
        <v/>
      </c>
      <c r="I889" s="31" t="str">
        <f t="shared" si="13"/>
        <v/>
      </c>
    </row>
    <row r="890" spans="3:9" ht="30" customHeight="1">
      <c r="C890" s="108"/>
      <c r="D890" s="58"/>
      <c r="E890" s="110"/>
      <c r="F890" s="56"/>
      <c r="G890" s="58"/>
      <c r="H890" s="31" t="str">
        <f>IF(C890="","",VLOOKUP(C890,'5W'!$C$6:$M$505,6,FALSE))</f>
        <v/>
      </c>
      <c r="I890" s="31" t="str">
        <f t="shared" si="13"/>
        <v/>
      </c>
    </row>
    <row r="891" spans="3:9" ht="30" customHeight="1">
      <c r="C891" s="108"/>
      <c r="D891" s="58"/>
      <c r="E891" s="110"/>
      <c r="F891" s="56"/>
      <c r="G891" s="58"/>
      <c r="H891" s="31" t="str">
        <f>IF(C891="","",VLOOKUP(C891,'5W'!$C$6:$M$505,6,FALSE))</f>
        <v/>
      </c>
      <c r="I891" s="31" t="str">
        <f t="shared" si="13"/>
        <v/>
      </c>
    </row>
    <row r="892" spans="3:9" ht="30" customHeight="1">
      <c r="C892" s="108"/>
      <c r="D892" s="58"/>
      <c r="E892" s="110"/>
      <c r="F892" s="56"/>
      <c r="G892" s="58"/>
      <c r="H892" s="31" t="str">
        <f>IF(C892="","",VLOOKUP(C892,'5W'!$C$6:$M$505,6,FALSE))</f>
        <v/>
      </c>
      <c r="I892" s="31" t="str">
        <f t="shared" si="13"/>
        <v/>
      </c>
    </row>
    <row r="893" spans="3:9" ht="30" customHeight="1">
      <c r="C893" s="108"/>
      <c r="D893" s="58"/>
      <c r="E893" s="110"/>
      <c r="F893" s="56"/>
      <c r="G893" s="58"/>
      <c r="H893" s="31" t="str">
        <f>IF(C893="","",VLOOKUP(C893,'5W'!$C$6:$M$505,6,FALSE))</f>
        <v/>
      </c>
      <c r="I893" s="31" t="str">
        <f t="shared" si="13"/>
        <v/>
      </c>
    </row>
    <row r="894" spans="3:9" ht="30" customHeight="1">
      <c r="C894" s="108"/>
      <c r="D894" s="58"/>
      <c r="E894" s="110"/>
      <c r="F894" s="56"/>
      <c r="G894" s="58"/>
      <c r="H894" s="31" t="str">
        <f>IF(C894="","",VLOOKUP(C894,'5W'!$C$6:$M$505,6,FALSE))</f>
        <v/>
      </c>
      <c r="I894" s="31" t="str">
        <f t="shared" si="13"/>
        <v/>
      </c>
    </row>
    <row r="895" spans="3:9" ht="30" customHeight="1">
      <c r="C895" s="108"/>
      <c r="D895" s="58"/>
      <c r="E895" s="110"/>
      <c r="F895" s="56"/>
      <c r="G895" s="58"/>
      <c r="H895" s="31" t="str">
        <f>IF(C895="","",VLOOKUP(C895,'5W'!$C$6:$M$505,6,FALSE))</f>
        <v/>
      </c>
      <c r="I895" s="31" t="str">
        <f t="shared" si="13"/>
        <v/>
      </c>
    </row>
    <row r="896" spans="3:9" ht="30" customHeight="1">
      <c r="C896" s="108"/>
      <c r="D896" s="58"/>
      <c r="E896" s="110"/>
      <c r="F896" s="56"/>
      <c r="G896" s="58"/>
      <c r="H896" s="31" t="str">
        <f>IF(C896="","",VLOOKUP(C896,'5W'!$C$6:$M$505,6,FALSE))</f>
        <v/>
      </c>
      <c r="I896" s="31" t="str">
        <f t="shared" si="13"/>
        <v/>
      </c>
    </row>
    <row r="897" spans="3:9" ht="30" customHeight="1">
      <c r="C897" s="108"/>
      <c r="D897" s="58"/>
      <c r="E897" s="110"/>
      <c r="F897" s="56"/>
      <c r="G897" s="58"/>
      <c r="H897" s="31" t="str">
        <f>IF(C897="","",VLOOKUP(C897,'5W'!$C$6:$M$505,6,FALSE))</f>
        <v/>
      </c>
      <c r="I897" s="31" t="str">
        <f t="shared" si="13"/>
        <v/>
      </c>
    </row>
    <row r="898" spans="3:9" ht="30" customHeight="1">
      <c r="C898" s="108"/>
      <c r="D898" s="58"/>
      <c r="E898" s="110"/>
      <c r="F898" s="56"/>
      <c r="G898" s="58"/>
      <c r="H898" s="31" t="str">
        <f>IF(C898="","",VLOOKUP(C898,'5W'!$C$6:$M$505,6,FALSE))</f>
        <v/>
      </c>
      <c r="I898" s="31" t="str">
        <f t="shared" si="13"/>
        <v/>
      </c>
    </row>
    <row r="899" spans="3:9" ht="30" customHeight="1">
      <c r="C899" s="108"/>
      <c r="D899" s="58"/>
      <c r="E899" s="110"/>
      <c r="F899" s="56"/>
      <c r="G899" s="58"/>
      <c r="H899" s="31" t="str">
        <f>IF(C899="","",VLOOKUP(C899,'5W'!$C$6:$M$505,6,FALSE))</f>
        <v/>
      </c>
      <c r="I899" s="31" t="str">
        <f t="shared" si="13"/>
        <v/>
      </c>
    </row>
    <row r="900" spans="3:9" ht="30" customHeight="1">
      <c r="C900" s="108"/>
      <c r="D900" s="58"/>
      <c r="E900" s="110"/>
      <c r="F900" s="56"/>
      <c r="G900" s="58"/>
      <c r="H900" s="31" t="str">
        <f>IF(C900="","",VLOOKUP(C900,'5W'!$C$6:$M$505,6,FALSE))</f>
        <v/>
      </c>
      <c r="I900" s="31" t="str">
        <f t="shared" si="13"/>
        <v/>
      </c>
    </row>
    <row r="901" spans="3:9" ht="30" customHeight="1">
      <c r="C901" s="108"/>
      <c r="D901" s="58"/>
      <c r="E901" s="110"/>
      <c r="F901" s="56"/>
      <c r="G901" s="58"/>
      <c r="H901" s="31" t="str">
        <f>IF(C901="","",VLOOKUP(C901,'5W'!$C$6:$M$505,6,FALSE))</f>
        <v/>
      </c>
      <c r="I901" s="31" t="str">
        <f t="shared" si="13"/>
        <v/>
      </c>
    </row>
    <row r="902" spans="3:9" ht="30" customHeight="1">
      <c r="C902" s="108"/>
      <c r="D902" s="58"/>
      <c r="E902" s="110"/>
      <c r="F902" s="56"/>
      <c r="G902" s="58"/>
      <c r="H902" s="31" t="str">
        <f>IF(C902="","",VLOOKUP(C902,'5W'!$C$6:$M$505,6,FALSE))</f>
        <v/>
      </c>
      <c r="I902" s="31" t="str">
        <f t="shared" si="13"/>
        <v/>
      </c>
    </row>
    <row r="903" spans="3:9" ht="30" customHeight="1">
      <c r="C903" s="108"/>
      <c r="D903" s="58"/>
      <c r="E903" s="110"/>
      <c r="F903" s="56"/>
      <c r="G903" s="58"/>
      <c r="H903" s="31" t="str">
        <f>IF(C903="","",VLOOKUP(C903,'5W'!$C$6:$M$505,6,FALSE))</f>
        <v/>
      </c>
      <c r="I903" s="31" t="str">
        <f t="shared" si="13"/>
        <v/>
      </c>
    </row>
    <row r="904" spans="3:9" ht="30" customHeight="1">
      <c r="C904" s="108"/>
      <c r="D904" s="58"/>
      <c r="E904" s="110"/>
      <c r="F904" s="56"/>
      <c r="G904" s="58"/>
      <c r="H904" s="31" t="str">
        <f>IF(C904="","",VLOOKUP(C904,'5W'!$C$6:$M$505,6,FALSE))</f>
        <v/>
      </c>
      <c r="I904" s="31" t="str">
        <f t="shared" ref="I904:I967" si="14">IF(C904="","",MONTH(F904))</f>
        <v/>
      </c>
    </row>
    <row r="905" spans="3:9" ht="30" customHeight="1">
      <c r="C905" s="108"/>
      <c r="D905" s="58"/>
      <c r="E905" s="110"/>
      <c r="F905" s="56"/>
      <c r="G905" s="58"/>
      <c r="H905" s="31" t="str">
        <f>IF(C905="","",VLOOKUP(C905,'5W'!$C$6:$M$505,6,FALSE))</f>
        <v/>
      </c>
      <c r="I905" s="31" t="str">
        <f t="shared" si="14"/>
        <v/>
      </c>
    </row>
    <row r="906" spans="3:9" ht="30" customHeight="1">
      <c r="C906" s="108"/>
      <c r="D906" s="58"/>
      <c r="E906" s="110"/>
      <c r="F906" s="56"/>
      <c r="G906" s="58"/>
      <c r="H906" s="31" t="str">
        <f>IF(C906="","",VLOOKUP(C906,'5W'!$C$6:$M$505,6,FALSE))</f>
        <v/>
      </c>
      <c r="I906" s="31" t="str">
        <f t="shared" si="14"/>
        <v/>
      </c>
    </row>
    <row r="907" spans="3:9" ht="30" customHeight="1">
      <c r="C907" s="108"/>
      <c r="D907" s="58"/>
      <c r="E907" s="110"/>
      <c r="F907" s="56"/>
      <c r="G907" s="58"/>
      <c r="H907" s="31" t="str">
        <f>IF(C907="","",VLOOKUP(C907,'5W'!$C$6:$M$505,6,FALSE))</f>
        <v/>
      </c>
      <c r="I907" s="31" t="str">
        <f t="shared" si="14"/>
        <v/>
      </c>
    </row>
    <row r="908" spans="3:9" ht="30" customHeight="1">
      <c r="C908" s="108"/>
      <c r="D908" s="58"/>
      <c r="E908" s="110"/>
      <c r="F908" s="56"/>
      <c r="G908" s="58"/>
      <c r="H908" s="31" t="str">
        <f>IF(C908="","",VLOOKUP(C908,'5W'!$C$6:$M$505,6,FALSE))</f>
        <v/>
      </c>
      <c r="I908" s="31" t="str">
        <f t="shared" si="14"/>
        <v/>
      </c>
    </row>
    <row r="909" spans="3:9" ht="30" customHeight="1">
      <c r="C909" s="108"/>
      <c r="D909" s="58"/>
      <c r="E909" s="110"/>
      <c r="F909" s="56"/>
      <c r="G909" s="58"/>
      <c r="H909" s="31" t="str">
        <f>IF(C909="","",VLOOKUP(C909,'5W'!$C$6:$M$505,6,FALSE))</f>
        <v/>
      </c>
      <c r="I909" s="31" t="str">
        <f t="shared" si="14"/>
        <v/>
      </c>
    </row>
    <row r="910" spans="3:9" ht="30" customHeight="1">
      <c r="C910" s="108"/>
      <c r="D910" s="58"/>
      <c r="E910" s="110"/>
      <c r="F910" s="56"/>
      <c r="G910" s="58"/>
      <c r="H910" s="31" t="str">
        <f>IF(C910="","",VLOOKUP(C910,'5W'!$C$6:$M$505,6,FALSE))</f>
        <v/>
      </c>
      <c r="I910" s="31" t="str">
        <f t="shared" si="14"/>
        <v/>
      </c>
    </row>
    <row r="911" spans="3:9" ht="30" customHeight="1">
      <c r="C911" s="108"/>
      <c r="D911" s="58"/>
      <c r="E911" s="110"/>
      <c r="F911" s="56"/>
      <c r="G911" s="58"/>
      <c r="H911" s="31" t="str">
        <f>IF(C911="","",VLOOKUP(C911,'5W'!$C$6:$M$505,6,FALSE))</f>
        <v/>
      </c>
      <c r="I911" s="31" t="str">
        <f t="shared" si="14"/>
        <v/>
      </c>
    </row>
    <row r="912" spans="3:9" ht="30" customHeight="1">
      <c r="C912" s="108"/>
      <c r="D912" s="58"/>
      <c r="E912" s="110"/>
      <c r="F912" s="56"/>
      <c r="G912" s="58"/>
      <c r="H912" s="31" t="str">
        <f>IF(C912="","",VLOOKUP(C912,'5W'!$C$6:$M$505,6,FALSE))</f>
        <v/>
      </c>
      <c r="I912" s="31" t="str">
        <f t="shared" si="14"/>
        <v/>
      </c>
    </row>
    <row r="913" spans="3:9" ht="30" customHeight="1">
      <c r="C913" s="108"/>
      <c r="D913" s="58"/>
      <c r="E913" s="110"/>
      <c r="F913" s="56"/>
      <c r="G913" s="58"/>
      <c r="H913" s="31" t="str">
        <f>IF(C913="","",VLOOKUP(C913,'5W'!$C$6:$M$505,6,FALSE))</f>
        <v/>
      </c>
      <c r="I913" s="31" t="str">
        <f t="shared" si="14"/>
        <v/>
      </c>
    </row>
    <row r="914" spans="3:9" ht="30" customHeight="1">
      <c r="C914" s="108"/>
      <c r="D914" s="58"/>
      <c r="E914" s="110"/>
      <c r="F914" s="56"/>
      <c r="G914" s="58"/>
      <c r="H914" s="31" t="str">
        <f>IF(C914="","",VLOOKUP(C914,'5W'!$C$6:$M$505,6,FALSE))</f>
        <v/>
      </c>
      <c r="I914" s="31" t="str">
        <f t="shared" si="14"/>
        <v/>
      </c>
    </row>
    <row r="915" spans="3:9" ht="30" customHeight="1">
      <c r="C915" s="108"/>
      <c r="D915" s="58"/>
      <c r="E915" s="110"/>
      <c r="F915" s="56"/>
      <c r="G915" s="58"/>
      <c r="H915" s="31" t="str">
        <f>IF(C915="","",VLOOKUP(C915,'5W'!$C$6:$M$505,6,FALSE))</f>
        <v/>
      </c>
      <c r="I915" s="31" t="str">
        <f t="shared" si="14"/>
        <v/>
      </c>
    </row>
    <row r="916" spans="3:9" ht="30" customHeight="1">
      <c r="C916" s="108"/>
      <c r="D916" s="58"/>
      <c r="E916" s="110"/>
      <c r="F916" s="56"/>
      <c r="G916" s="58"/>
      <c r="H916" s="31" t="str">
        <f>IF(C916="","",VLOOKUP(C916,'5W'!$C$6:$M$505,6,FALSE))</f>
        <v/>
      </c>
      <c r="I916" s="31" t="str">
        <f t="shared" si="14"/>
        <v/>
      </c>
    </row>
    <row r="917" spans="3:9" ht="30" customHeight="1">
      <c r="C917" s="108"/>
      <c r="D917" s="58"/>
      <c r="E917" s="110"/>
      <c r="F917" s="56"/>
      <c r="G917" s="58"/>
      <c r="H917" s="31" t="str">
        <f>IF(C917="","",VLOOKUP(C917,'5W'!$C$6:$M$505,6,FALSE))</f>
        <v/>
      </c>
      <c r="I917" s="31" t="str">
        <f t="shared" si="14"/>
        <v/>
      </c>
    </row>
    <row r="918" spans="3:9" ht="30" customHeight="1">
      <c r="C918" s="108"/>
      <c r="D918" s="58"/>
      <c r="E918" s="110"/>
      <c r="F918" s="56"/>
      <c r="G918" s="58"/>
      <c r="H918" s="31" t="str">
        <f>IF(C918="","",VLOOKUP(C918,'5W'!$C$6:$M$505,6,FALSE))</f>
        <v/>
      </c>
      <c r="I918" s="31" t="str">
        <f t="shared" si="14"/>
        <v/>
      </c>
    </row>
    <row r="919" spans="3:9" ht="30" customHeight="1">
      <c r="C919" s="108"/>
      <c r="D919" s="58"/>
      <c r="E919" s="110"/>
      <c r="F919" s="56"/>
      <c r="G919" s="58"/>
      <c r="H919" s="31" t="str">
        <f>IF(C919="","",VLOOKUP(C919,'5W'!$C$6:$M$505,6,FALSE))</f>
        <v/>
      </c>
      <c r="I919" s="31" t="str">
        <f t="shared" si="14"/>
        <v/>
      </c>
    </row>
    <row r="920" spans="3:9" ht="30" customHeight="1">
      <c r="C920" s="108"/>
      <c r="D920" s="58"/>
      <c r="E920" s="110"/>
      <c r="F920" s="56"/>
      <c r="G920" s="58"/>
      <c r="H920" s="31" t="str">
        <f>IF(C920="","",VLOOKUP(C920,'5W'!$C$6:$M$505,6,FALSE))</f>
        <v/>
      </c>
      <c r="I920" s="31" t="str">
        <f t="shared" si="14"/>
        <v/>
      </c>
    </row>
    <row r="921" spans="3:9" ht="30" customHeight="1">
      <c r="C921" s="108"/>
      <c r="D921" s="58"/>
      <c r="E921" s="110"/>
      <c r="F921" s="56"/>
      <c r="G921" s="58"/>
      <c r="H921" s="31" t="str">
        <f>IF(C921="","",VLOOKUP(C921,'5W'!$C$6:$M$505,6,FALSE))</f>
        <v/>
      </c>
      <c r="I921" s="31" t="str">
        <f t="shared" si="14"/>
        <v/>
      </c>
    </row>
    <row r="922" spans="3:9" ht="30" customHeight="1">
      <c r="C922" s="108"/>
      <c r="D922" s="58"/>
      <c r="E922" s="110"/>
      <c r="F922" s="56"/>
      <c r="G922" s="58"/>
      <c r="H922" s="31" t="str">
        <f>IF(C922="","",VLOOKUP(C922,'5W'!$C$6:$M$505,6,FALSE))</f>
        <v/>
      </c>
      <c r="I922" s="31" t="str">
        <f t="shared" si="14"/>
        <v/>
      </c>
    </row>
    <row r="923" spans="3:9" ht="30" customHeight="1">
      <c r="C923" s="108"/>
      <c r="D923" s="58"/>
      <c r="E923" s="110"/>
      <c r="F923" s="56"/>
      <c r="G923" s="58"/>
      <c r="H923" s="31" t="str">
        <f>IF(C923="","",VLOOKUP(C923,'5W'!$C$6:$M$505,6,FALSE))</f>
        <v/>
      </c>
      <c r="I923" s="31" t="str">
        <f t="shared" si="14"/>
        <v/>
      </c>
    </row>
    <row r="924" spans="3:9" ht="30" customHeight="1">
      <c r="C924" s="108"/>
      <c r="D924" s="58"/>
      <c r="E924" s="110"/>
      <c r="F924" s="56"/>
      <c r="G924" s="58"/>
      <c r="H924" s="31" t="str">
        <f>IF(C924="","",VLOOKUP(C924,'5W'!$C$6:$M$505,6,FALSE))</f>
        <v/>
      </c>
      <c r="I924" s="31" t="str">
        <f t="shared" si="14"/>
        <v/>
      </c>
    </row>
    <row r="925" spans="3:9" ht="30" customHeight="1">
      <c r="C925" s="108"/>
      <c r="D925" s="58"/>
      <c r="E925" s="110"/>
      <c r="F925" s="56"/>
      <c r="G925" s="58"/>
      <c r="H925" s="31" t="str">
        <f>IF(C925="","",VLOOKUP(C925,'5W'!$C$6:$M$505,6,FALSE))</f>
        <v/>
      </c>
      <c r="I925" s="31" t="str">
        <f t="shared" si="14"/>
        <v/>
      </c>
    </row>
    <row r="926" spans="3:9" ht="30" customHeight="1">
      <c r="C926" s="108"/>
      <c r="D926" s="58"/>
      <c r="E926" s="110"/>
      <c r="F926" s="56"/>
      <c r="G926" s="58"/>
      <c r="H926" s="31" t="str">
        <f>IF(C926="","",VLOOKUP(C926,'5W'!$C$6:$M$505,6,FALSE))</f>
        <v/>
      </c>
      <c r="I926" s="31" t="str">
        <f t="shared" si="14"/>
        <v/>
      </c>
    </row>
    <row r="927" spans="3:9" ht="30" customHeight="1">
      <c r="C927" s="108"/>
      <c r="D927" s="58"/>
      <c r="E927" s="110"/>
      <c r="F927" s="56"/>
      <c r="G927" s="58"/>
      <c r="H927" s="31" t="str">
        <f>IF(C927="","",VLOOKUP(C927,'5W'!$C$6:$M$505,6,FALSE))</f>
        <v/>
      </c>
      <c r="I927" s="31" t="str">
        <f t="shared" si="14"/>
        <v/>
      </c>
    </row>
    <row r="928" spans="3:9" ht="30" customHeight="1">
      <c r="C928" s="108"/>
      <c r="D928" s="58"/>
      <c r="E928" s="110"/>
      <c r="F928" s="56"/>
      <c r="G928" s="58"/>
      <c r="H928" s="31" t="str">
        <f>IF(C928="","",VLOOKUP(C928,'5W'!$C$6:$M$505,6,FALSE))</f>
        <v/>
      </c>
      <c r="I928" s="31" t="str">
        <f t="shared" si="14"/>
        <v/>
      </c>
    </row>
    <row r="929" spans="3:9" ht="30" customHeight="1">
      <c r="C929" s="108"/>
      <c r="D929" s="58"/>
      <c r="E929" s="110"/>
      <c r="F929" s="56"/>
      <c r="G929" s="58"/>
      <c r="H929" s="31" t="str">
        <f>IF(C929="","",VLOOKUP(C929,'5W'!$C$6:$M$505,6,FALSE))</f>
        <v/>
      </c>
      <c r="I929" s="31" t="str">
        <f t="shared" si="14"/>
        <v/>
      </c>
    </row>
    <row r="930" spans="3:9" ht="30" customHeight="1">
      <c r="C930" s="108"/>
      <c r="D930" s="58"/>
      <c r="E930" s="110"/>
      <c r="F930" s="56"/>
      <c r="G930" s="58"/>
      <c r="H930" s="31" t="str">
        <f>IF(C930="","",VLOOKUP(C930,'5W'!$C$6:$M$505,6,FALSE))</f>
        <v/>
      </c>
      <c r="I930" s="31" t="str">
        <f t="shared" si="14"/>
        <v/>
      </c>
    </row>
    <row r="931" spans="3:9" ht="30" customHeight="1">
      <c r="C931" s="108"/>
      <c r="D931" s="58"/>
      <c r="E931" s="110"/>
      <c r="F931" s="56"/>
      <c r="G931" s="58"/>
      <c r="H931" s="31" t="str">
        <f>IF(C931="","",VLOOKUP(C931,'5W'!$C$6:$M$505,6,FALSE))</f>
        <v/>
      </c>
      <c r="I931" s="31" t="str">
        <f t="shared" si="14"/>
        <v/>
      </c>
    </row>
    <row r="932" spans="3:9" ht="30" customHeight="1">
      <c r="C932" s="108"/>
      <c r="D932" s="58"/>
      <c r="E932" s="110"/>
      <c r="F932" s="56"/>
      <c r="G932" s="58"/>
      <c r="H932" s="31" t="str">
        <f>IF(C932="","",VLOOKUP(C932,'5W'!$C$6:$M$505,6,FALSE))</f>
        <v/>
      </c>
      <c r="I932" s="31" t="str">
        <f t="shared" si="14"/>
        <v/>
      </c>
    </row>
    <row r="933" spans="3:9" ht="30" customHeight="1">
      <c r="C933" s="108"/>
      <c r="D933" s="58"/>
      <c r="E933" s="110"/>
      <c r="F933" s="56"/>
      <c r="G933" s="58"/>
      <c r="H933" s="31" t="str">
        <f>IF(C933="","",VLOOKUP(C933,'5W'!$C$6:$M$505,6,FALSE))</f>
        <v/>
      </c>
      <c r="I933" s="31" t="str">
        <f t="shared" si="14"/>
        <v/>
      </c>
    </row>
    <row r="934" spans="3:9" ht="30" customHeight="1">
      <c r="C934" s="108"/>
      <c r="D934" s="58"/>
      <c r="E934" s="110"/>
      <c r="F934" s="56"/>
      <c r="G934" s="58"/>
      <c r="H934" s="31" t="str">
        <f>IF(C934="","",VLOOKUP(C934,'5W'!$C$6:$M$505,6,FALSE))</f>
        <v/>
      </c>
      <c r="I934" s="31" t="str">
        <f t="shared" si="14"/>
        <v/>
      </c>
    </row>
    <row r="935" spans="3:9" ht="30" customHeight="1">
      <c r="C935" s="108"/>
      <c r="D935" s="58"/>
      <c r="E935" s="110"/>
      <c r="F935" s="56"/>
      <c r="G935" s="58"/>
      <c r="H935" s="31" t="str">
        <f>IF(C935="","",VLOOKUP(C935,'5W'!$C$6:$M$505,6,FALSE))</f>
        <v/>
      </c>
      <c r="I935" s="31" t="str">
        <f t="shared" si="14"/>
        <v/>
      </c>
    </row>
    <row r="936" spans="3:9" ht="30" customHeight="1">
      <c r="C936" s="108"/>
      <c r="D936" s="58"/>
      <c r="E936" s="110"/>
      <c r="F936" s="56"/>
      <c r="G936" s="58"/>
      <c r="H936" s="31" t="str">
        <f>IF(C936="","",VLOOKUP(C936,'5W'!$C$6:$M$505,6,FALSE))</f>
        <v/>
      </c>
      <c r="I936" s="31" t="str">
        <f t="shared" si="14"/>
        <v/>
      </c>
    </row>
    <row r="937" spans="3:9" ht="30" customHeight="1">
      <c r="C937" s="108"/>
      <c r="D937" s="58"/>
      <c r="E937" s="110"/>
      <c r="F937" s="56"/>
      <c r="G937" s="58"/>
      <c r="H937" s="31" t="str">
        <f>IF(C937="","",VLOOKUP(C937,'5W'!$C$6:$M$505,6,FALSE))</f>
        <v/>
      </c>
      <c r="I937" s="31" t="str">
        <f t="shared" si="14"/>
        <v/>
      </c>
    </row>
    <row r="938" spans="3:9" ht="30" customHeight="1">
      <c r="C938" s="108"/>
      <c r="D938" s="58"/>
      <c r="E938" s="110"/>
      <c r="F938" s="56"/>
      <c r="G938" s="58"/>
      <c r="H938" s="31" t="str">
        <f>IF(C938="","",VLOOKUP(C938,'5W'!$C$6:$M$505,6,FALSE))</f>
        <v/>
      </c>
      <c r="I938" s="31" t="str">
        <f t="shared" si="14"/>
        <v/>
      </c>
    </row>
    <row r="939" spans="3:9" ht="30" customHeight="1">
      <c r="C939" s="108"/>
      <c r="D939" s="58"/>
      <c r="E939" s="110"/>
      <c r="F939" s="56"/>
      <c r="G939" s="58"/>
      <c r="H939" s="31" t="str">
        <f>IF(C939="","",VLOOKUP(C939,'5W'!$C$6:$M$505,6,FALSE))</f>
        <v/>
      </c>
      <c r="I939" s="31" t="str">
        <f t="shared" si="14"/>
        <v/>
      </c>
    </row>
    <row r="940" spans="3:9" ht="30" customHeight="1">
      <c r="C940" s="108"/>
      <c r="D940" s="58"/>
      <c r="E940" s="110"/>
      <c r="F940" s="56"/>
      <c r="G940" s="58"/>
      <c r="H940" s="31" t="str">
        <f>IF(C940="","",VLOOKUP(C940,'5W'!$C$6:$M$505,6,FALSE))</f>
        <v/>
      </c>
      <c r="I940" s="31" t="str">
        <f t="shared" si="14"/>
        <v/>
      </c>
    </row>
    <row r="941" spans="3:9" ht="30" customHeight="1">
      <c r="C941" s="108"/>
      <c r="D941" s="58"/>
      <c r="E941" s="110"/>
      <c r="F941" s="56"/>
      <c r="G941" s="58"/>
      <c r="H941" s="31" t="str">
        <f>IF(C941="","",VLOOKUP(C941,'5W'!$C$6:$M$505,6,FALSE))</f>
        <v/>
      </c>
      <c r="I941" s="31" t="str">
        <f t="shared" si="14"/>
        <v/>
      </c>
    </row>
    <row r="942" spans="3:9" ht="30" customHeight="1">
      <c r="C942" s="108"/>
      <c r="D942" s="58"/>
      <c r="E942" s="110"/>
      <c r="F942" s="56"/>
      <c r="G942" s="58"/>
      <c r="H942" s="31" t="str">
        <f>IF(C942="","",VLOOKUP(C942,'5W'!$C$6:$M$505,6,FALSE))</f>
        <v/>
      </c>
      <c r="I942" s="31" t="str">
        <f t="shared" si="14"/>
        <v/>
      </c>
    </row>
    <row r="943" spans="3:9" ht="30" customHeight="1">
      <c r="C943" s="108"/>
      <c r="D943" s="58"/>
      <c r="E943" s="110"/>
      <c r="F943" s="56"/>
      <c r="G943" s="58"/>
      <c r="H943" s="31" t="str">
        <f>IF(C943="","",VLOOKUP(C943,'5W'!$C$6:$M$505,6,FALSE))</f>
        <v/>
      </c>
      <c r="I943" s="31" t="str">
        <f t="shared" si="14"/>
        <v/>
      </c>
    </row>
    <row r="944" spans="3:9" ht="30" customHeight="1">
      <c r="C944" s="108"/>
      <c r="D944" s="58"/>
      <c r="E944" s="110"/>
      <c r="F944" s="56"/>
      <c r="G944" s="58"/>
      <c r="H944" s="31" t="str">
        <f>IF(C944="","",VLOOKUP(C944,'5W'!$C$6:$M$505,6,FALSE))</f>
        <v/>
      </c>
      <c r="I944" s="31" t="str">
        <f t="shared" si="14"/>
        <v/>
      </c>
    </row>
    <row r="945" spans="3:9" ht="30" customHeight="1">
      <c r="C945" s="108"/>
      <c r="D945" s="58"/>
      <c r="E945" s="110"/>
      <c r="F945" s="56"/>
      <c r="G945" s="58"/>
      <c r="H945" s="31" t="str">
        <f>IF(C945="","",VLOOKUP(C945,'5W'!$C$6:$M$505,6,FALSE))</f>
        <v/>
      </c>
      <c r="I945" s="31" t="str">
        <f t="shared" si="14"/>
        <v/>
      </c>
    </row>
    <row r="946" spans="3:9" ht="30" customHeight="1">
      <c r="C946" s="108"/>
      <c r="D946" s="58"/>
      <c r="E946" s="110"/>
      <c r="F946" s="56"/>
      <c r="G946" s="58"/>
      <c r="H946" s="31" t="str">
        <f>IF(C946="","",VLOOKUP(C946,'5W'!$C$6:$M$505,6,FALSE))</f>
        <v/>
      </c>
      <c r="I946" s="31" t="str">
        <f t="shared" si="14"/>
        <v/>
      </c>
    </row>
    <row r="947" spans="3:9" ht="30" customHeight="1">
      <c r="C947" s="108"/>
      <c r="D947" s="58"/>
      <c r="E947" s="110"/>
      <c r="F947" s="56"/>
      <c r="G947" s="58"/>
      <c r="H947" s="31" t="str">
        <f>IF(C947="","",VLOOKUP(C947,'5W'!$C$6:$M$505,6,FALSE))</f>
        <v/>
      </c>
      <c r="I947" s="31" t="str">
        <f t="shared" si="14"/>
        <v/>
      </c>
    </row>
    <row r="948" spans="3:9" ht="30" customHeight="1">
      <c r="C948" s="108"/>
      <c r="D948" s="58"/>
      <c r="E948" s="110"/>
      <c r="F948" s="56"/>
      <c r="G948" s="58"/>
      <c r="H948" s="31" t="str">
        <f>IF(C948="","",VLOOKUP(C948,'5W'!$C$6:$M$505,6,FALSE))</f>
        <v/>
      </c>
      <c r="I948" s="31" t="str">
        <f t="shared" si="14"/>
        <v/>
      </c>
    </row>
    <row r="949" spans="3:9" ht="30" customHeight="1">
      <c r="C949" s="108"/>
      <c r="D949" s="58"/>
      <c r="E949" s="110"/>
      <c r="F949" s="56"/>
      <c r="G949" s="58"/>
      <c r="H949" s="31" t="str">
        <f>IF(C949="","",VLOOKUP(C949,'5W'!$C$6:$M$505,6,FALSE))</f>
        <v/>
      </c>
      <c r="I949" s="31" t="str">
        <f t="shared" si="14"/>
        <v/>
      </c>
    </row>
    <row r="950" spans="3:9" ht="30" customHeight="1">
      <c r="C950" s="108"/>
      <c r="D950" s="58"/>
      <c r="E950" s="110"/>
      <c r="F950" s="56"/>
      <c r="G950" s="58"/>
      <c r="H950" s="31" t="str">
        <f>IF(C950="","",VLOOKUP(C950,'5W'!$C$6:$M$505,6,FALSE))</f>
        <v/>
      </c>
      <c r="I950" s="31" t="str">
        <f t="shared" si="14"/>
        <v/>
      </c>
    </row>
    <row r="951" spans="3:9" ht="30" customHeight="1">
      <c r="C951" s="108"/>
      <c r="D951" s="58"/>
      <c r="E951" s="110"/>
      <c r="F951" s="56"/>
      <c r="G951" s="58"/>
      <c r="H951" s="31" t="str">
        <f>IF(C951="","",VLOOKUP(C951,'5W'!$C$6:$M$505,6,FALSE))</f>
        <v/>
      </c>
      <c r="I951" s="31" t="str">
        <f t="shared" si="14"/>
        <v/>
      </c>
    </row>
    <row r="952" spans="3:9" ht="30" customHeight="1">
      <c r="C952" s="108"/>
      <c r="D952" s="58"/>
      <c r="E952" s="110"/>
      <c r="F952" s="56"/>
      <c r="G952" s="58"/>
      <c r="H952" s="31" t="str">
        <f>IF(C952="","",VLOOKUP(C952,'5W'!$C$6:$M$505,6,FALSE))</f>
        <v/>
      </c>
      <c r="I952" s="31" t="str">
        <f t="shared" si="14"/>
        <v/>
      </c>
    </row>
    <row r="953" spans="3:9" ht="30" customHeight="1">
      <c r="C953" s="108"/>
      <c r="D953" s="58"/>
      <c r="E953" s="110"/>
      <c r="F953" s="56"/>
      <c r="G953" s="58"/>
      <c r="H953" s="31" t="str">
        <f>IF(C953="","",VLOOKUP(C953,'5W'!$C$6:$M$505,6,FALSE))</f>
        <v/>
      </c>
      <c r="I953" s="31" t="str">
        <f t="shared" si="14"/>
        <v/>
      </c>
    </row>
    <row r="954" spans="3:9" ht="30" customHeight="1">
      <c r="C954" s="108"/>
      <c r="D954" s="58"/>
      <c r="E954" s="110"/>
      <c r="F954" s="56"/>
      <c r="G954" s="58"/>
      <c r="H954" s="31" t="str">
        <f>IF(C954="","",VLOOKUP(C954,'5W'!$C$6:$M$505,6,FALSE))</f>
        <v/>
      </c>
      <c r="I954" s="31" t="str">
        <f t="shared" si="14"/>
        <v/>
      </c>
    </row>
    <row r="955" spans="3:9" ht="30" customHeight="1">
      <c r="C955" s="108"/>
      <c r="D955" s="58"/>
      <c r="E955" s="110"/>
      <c r="F955" s="56"/>
      <c r="G955" s="58"/>
      <c r="H955" s="31" t="str">
        <f>IF(C955="","",VLOOKUP(C955,'5W'!$C$6:$M$505,6,FALSE))</f>
        <v/>
      </c>
      <c r="I955" s="31" t="str">
        <f t="shared" si="14"/>
        <v/>
      </c>
    </row>
    <row r="956" spans="3:9" ht="30" customHeight="1">
      <c r="C956" s="108"/>
      <c r="D956" s="58"/>
      <c r="E956" s="110"/>
      <c r="F956" s="56"/>
      <c r="G956" s="58"/>
      <c r="H956" s="31" t="str">
        <f>IF(C956="","",VLOOKUP(C956,'5W'!$C$6:$M$505,6,FALSE))</f>
        <v/>
      </c>
      <c r="I956" s="31" t="str">
        <f t="shared" si="14"/>
        <v/>
      </c>
    </row>
    <row r="957" spans="3:9" ht="30" customHeight="1">
      <c r="C957" s="108"/>
      <c r="D957" s="58"/>
      <c r="E957" s="110"/>
      <c r="F957" s="56"/>
      <c r="G957" s="58"/>
      <c r="H957" s="31" t="str">
        <f>IF(C957="","",VLOOKUP(C957,'5W'!$C$6:$M$505,6,FALSE))</f>
        <v/>
      </c>
      <c r="I957" s="31" t="str">
        <f t="shared" si="14"/>
        <v/>
      </c>
    </row>
    <row r="958" spans="3:9" ht="30" customHeight="1">
      <c r="C958" s="108"/>
      <c r="D958" s="58"/>
      <c r="E958" s="110"/>
      <c r="F958" s="56"/>
      <c r="G958" s="58"/>
      <c r="H958" s="31" t="str">
        <f>IF(C958="","",VLOOKUP(C958,'5W'!$C$6:$M$505,6,FALSE))</f>
        <v/>
      </c>
      <c r="I958" s="31" t="str">
        <f t="shared" si="14"/>
        <v/>
      </c>
    </row>
    <row r="959" spans="3:9" ht="30" customHeight="1">
      <c r="C959" s="108"/>
      <c r="D959" s="58"/>
      <c r="E959" s="110"/>
      <c r="F959" s="56"/>
      <c r="G959" s="58"/>
      <c r="H959" s="31" t="str">
        <f>IF(C959="","",VLOOKUP(C959,'5W'!$C$6:$M$505,6,FALSE))</f>
        <v/>
      </c>
      <c r="I959" s="31" t="str">
        <f t="shared" si="14"/>
        <v/>
      </c>
    </row>
    <row r="960" spans="3:9" ht="30" customHeight="1">
      <c r="C960" s="108"/>
      <c r="D960" s="58"/>
      <c r="E960" s="110"/>
      <c r="F960" s="56"/>
      <c r="G960" s="58"/>
      <c r="H960" s="31" t="str">
        <f>IF(C960="","",VLOOKUP(C960,'5W'!$C$6:$M$505,6,FALSE))</f>
        <v/>
      </c>
      <c r="I960" s="31" t="str">
        <f t="shared" si="14"/>
        <v/>
      </c>
    </row>
    <row r="961" spans="3:9" ht="30" customHeight="1">
      <c r="C961" s="108"/>
      <c r="D961" s="58"/>
      <c r="E961" s="110"/>
      <c r="F961" s="56"/>
      <c r="G961" s="58"/>
      <c r="H961" s="31" t="str">
        <f>IF(C961="","",VLOOKUP(C961,'5W'!$C$6:$M$505,6,FALSE))</f>
        <v/>
      </c>
      <c r="I961" s="31" t="str">
        <f t="shared" si="14"/>
        <v/>
      </c>
    </row>
    <row r="962" spans="3:9" ht="30" customHeight="1">
      <c r="C962" s="108"/>
      <c r="D962" s="58"/>
      <c r="E962" s="110"/>
      <c r="F962" s="56"/>
      <c r="G962" s="58"/>
      <c r="H962" s="31" t="str">
        <f>IF(C962="","",VLOOKUP(C962,'5W'!$C$6:$M$505,6,FALSE))</f>
        <v/>
      </c>
      <c r="I962" s="31" t="str">
        <f t="shared" si="14"/>
        <v/>
      </c>
    </row>
    <row r="963" spans="3:9" ht="30" customHeight="1">
      <c r="C963" s="108"/>
      <c r="D963" s="58"/>
      <c r="E963" s="110"/>
      <c r="F963" s="56"/>
      <c r="G963" s="58"/>
      <c r="H963" s="31" t="str">
        <f>IF(C963="","",VLOOKUP(C963,'5W'!$C$6:$M$505,6,FALSE))</f>
        <v/>
      </c>
      <c r="I963" s="31" t="str">
        <f t="shared" si="14"/>
        <v/>
      </c>
    </row>
    <row r="964" spans="3:9" ht="30" customHeight="1">
      <c r="C964" s="108"/>
      <c r="D964" s="58"/>
      <c r="E964" s="110"/>
      <c r="F964" s="56"/>
      <c r="G964" s="58"/>
      <c r="H964" s="31" t="str">
        <f>IF(C964="","",VLOOKUP(C964,'5W'!$C$6:$M$505,6,FALSE))</f>
        <v/>
      </c>
      <c r="I964" s="31" t="str">
        <f t="shared" si="14"/>
        <v/>
      </c>
    </row>
    <row r="965" spans="3:9" ht="30" customHeight="1">
      <c r="C965" s="108"/>
      <c r="D965" s="58"/>
      <c r="E965" s="110"/>
      <c r="F965" s="56"/>
      <c r="G965" s="58"/>
      <c r="H965" s="31" t="str">
        <f>IF(C965="","",VLOOKUP(C965,'5W'!$C$6:$M$505,6,FALSE))</f>
        <v/>
      </c>
      <c r="I965" s="31" t="str">
        <f t="shared" si="14"/>
        <v/>
      </c>
    </row>
    <row r="966" spans="3:9" ht="30" customHeight="1">
      <c r="C966" s="108"/>
      <c r="D966" s="58"/>
      <c r="E966" s="110"/>
      <c r="F966" s="56"/>
      <c r="G966" s="58"/>
      <c r="H966" s="31" t="str">
        <f>IF(C966="","",VLOOKUP(C966,'5W'!$C$6:$M$505,6,FALSE))</f>
        <v/>
      </c>
      <c r="I966" s="31" t="str">
        <f t="shared" si="14"/>
        <v/>
      </c>
    </row>
    <row r="967" spans="3:9" ht="30" customHeight="1">
      <c r="C967" s="108"/>
      <c r="D967" s="58"/>
      <c r="E967" s="110"/>
      <c r="F967" s="56"/>
      <c r="G967" s="58"/>
      <c r="H967" s="31" t="str">
        <f>IF(C967="","",VLOOKUP(C967,'5W'!$C$6:$M$505,6,FALSE))</f>
        <v/>
      </c>
      <c r="I967" s="31" t="str">
        <f t="shared" si="14"/>
        <v/>
      </c>
    </row>
    <row r="968" spans="3:9" ht="30" customHeight="1">
      <c r="C968" s="108"/>
      <c r="D968" s="58"/>
      <c r="E968" s="110"/>
      <c r="F968" s="56"/>
      <c r="G968" s="58"/>
      <c r="H968" s="31" t="str">
        <f>IF(C968="","",VLOOKUP(C968,'5W'!$C$6:$M$505,6,FALSE))</f>
        <v/>
      </c>
      <c r="I968" s="31" t="str">
        <f t="shared" ref="I968:I1031" si="15">IF(C968="","",MONTH(F968))</f>
        <v/>
      </c>
    </row>
    <row r="969" spans="3:9" ht="30" customHeight="1">
      <c r="C969" s="108"/>
      <c r="D969" s="58"/>
      <c r="E969" s="110"/>
      <c r="F969" s="56"/>
      <c r="G969" s="58"/>
      <c r="H969" s="31" t="str">
        <f>IF(C969="","",VLOOKUP(C969,'5W'!$C$6:$M$505,6,FALSE))</f>
        <v/>
      </c>
      <c r="I969" s="31" t="str">
        <f t="shared" si="15"/>
        <v/>
      </c>
    </row>
    <row r="970" spans="3:9" ht="30" customHeight="1">
      <c r="C970" s="108"/>
      <c r="D970" s="58"/>
      <c r="E970" s="110"/>
      <c r="F970" s="56"/>
      <c r="G970" s="58"/>
      <c r="H970" s="31" t="str">
        <f>IF(C970="","",VLOOKUP(C970,'5W'!$C$6:$M$505,6,FALSE))</f>
        <v/>
      </c>
      <c r="I970" s="31" t="str">
        <f t="shared" si="15"/>
        <v/>
      </c>
    </row>
    <row r="971" spans="3:9" ht="30" customHeight="1">
      <c r="C971" s="108"/>
      <c r="D971" s="58"/>
      <c r="E971" s="110"/>
      <c r="F971" s="56"/>
      <c r="G971" s="58"/>
      <c r="H971" s="31" t="str">
        <f>IF(C971="","",VLOOKUP(C971,'5W'!$C$6:$M$505,6,FALSE))</f>
        <v/>
      </c>
      <c r="I971" s="31" t="str">
        <f t="shared" si="15"/>
        <v/>
      </c>
    </row>
    <row r="972" spans="3:9" ht="30" customHeight="1">
      <c r="C972" s="108"/>
      <c r="D972" s="58"/>
      <c r="E972" s="110"/>
      <c r="F972" s="56"/>
      <c r="G972" s="58"/>
      <c r="H972" s="31" t="str">
        <f>IF(C972="","",VLOOKUP(C972,'5W'!$C$6:$M$505,6,FALSE))</f>
        <v/>
      </c>
      <c r="I972" s="31" t="str">
        <f t="shared" si="15"/>
        <v/>
      </c>
    </row>
    <row r="973" spans="3:9" ht="30" customHeight="1">
      <c r="C973" s="108"/>
      <c r="D973" s="58"/>
      <c r="E973" s="110"/>
      <c r="F973" s="56"/>
      <c r="G973" s="58"/>
      <c r="H973" s="31" t="str">
        <f>IF(C973="","",VLOOKUP(C973,'5W'!$C$6:$M$505,6,FALSE))</f>
        <v/>
      </c>
      <c r="I973" s="31" t="str">
        <f t="shared" si="15"/>
        <v/>
      </c>
    </row>
    <row r="974" spans="3:9" ht="30" customHeight="1">
      <c r="C974" s="108"/>
      <c r="D974" s="58"/>
      <c r="E974" s="110"/>
      <c r="F974" s="56"/>
      <c r="G974" s="58"/>
      <c r="H974" s="31" t="str">
        <f>IF(C974="","",VLOOKUP(C974,'5W'!$C$6:$M$505,6,FALSE))</f>
        <v/>
      </c>
      <c r="I974" s="31" t="str">
        <f t="shared" si="15"/>
        <v/>
      </c>
    </row>
    <row r="975" spans="3:9" ht="30" customHeight="1">
      <c r="C975" s="108"/>
      <c r="D975" s="58"/>
      <c r="E975" s="110"/>
      <c r="F975" s="56"/>
      <c r="G975" s="58"/>
      <c r="H975" s="31" t="str">
        <f>IF(C975="","",VLOOKUP(C975,'5W'!$C$6:$M$505,6,FALSE))</f>
        <v/>
      </c>
      <c r="I975" s="31" t="str">
        <f t="shared" si="15"/>
        <v/>
      </c>
    </row>
    <row r="976" spans="3:9" ht="30" customHeight="1">
      <c r="C976" s="108"/>
      <c r="D976" s="58"/>
      <c r="E976" s="110"/>
      <c r="F976" s="56"/>
      <c r="G976" s="58"/>
      <c r="H976" s="31" t="str">
        <f>IF(C976="","",VLOOKUP(C976,'5W'!$C$6:$M$505,6,FALSE))</f>
        <v/>
      </c>
      <c r="I976" s="31" t="str">
        <f t="shared" si="15"/>
        <v/>
      </c>
    </row>
    <row r="977" spans="3:9" ht="30" customHeight="1">
      <c r="C977" s="108"/>
      <c r="D977" s="58"/>
      <c r="E977" s="110"/>
      <c r="F977" s="56"/>
      <c r="G977" s="58"/>
      <c r="H977" s="31" t="str">
        <f>IF(C977="","",VLOOKUP(C977,'5W'!$C$6:$M$505,6,FALSE))</f>
        <v/>
      </c>
      <c r="I977" s="31" t="str">
        <f t="shared" si="15"/>
        <v/>
      </c>
    </row>
    <row r="978" spans="3:9" ht="30" customHeight="1">
      <c r="C978" s="108"/>
      <c r="D978" s="58"/>
      <c r="E978" s="110"/>
      <c r="F978" s="56"/>
      <c r="G978" s="58"/>
      <c r="H978" s="31" t="str">
        <f>IF(C978="","",VLOOKUP(C978,'5W'!$C$6:$M$505,6,FALSE))</f>
        <v/>
      </c>
      <c r="I978" s="31" t="str">
        <f t="shared" si="15"/>
        <v/>
      </c>
    </row>
    <row r="979" spans="3:9" ht="30" customHeight="1">
      <c r="C979" s="108"/>
      <c r="D979" s="58"/>
      <c r="E979" s="110"/>
      <c r="F979" s="56"/>
      <c r="G979" s="58"/>
      <c r="H979" s="31" t="str">
        <f>IF(C979="","",VLOOKUP(C979,'5W'!$C$6:$M$505,6,FALSE))</f>
        <v/>
      </c>
      <c r="I979" s="31" t="str">
        <f t="shared" si="15"/>
        <v/>
      </c>
    </row>
    <row r="980" spans="3:9" ht="30" customHeight="1">
      <c r="C980" s="108"/>
      <c r="D980" s="58"/>
      <c r="E980" s="110"/>
      <c r="F980" s="56"/>
      <c r="G980" s="58"/>
      <c r="H980" s="31" t="str">
        <f>IF(C980="","",VLOOKUP(C980,'5W'!$C$6:$M$505,6,FALSE))</f>
        <v/>
      </c>
      <c r="I980" s="31" t="str">
        <f t="shared" si="15"/>
        <v/>
      </c>
    </row>
    <row r="981" spans="3:9" ht="30" customHeight="1">
      <c r="C981" s="108"/>
      <c r="D981" s="58"/>
      <c r="E981" s="110"/>
      <c r="F981" s="56"/>
      <c r="G981" s="58"/>
      <c r="H981" s="31" t="str">
        <f>IF(C981="","",VLOOKUP(C981,'5W'!$C$6:$M$505,6,FALSE))</f>
        <v/>
      </c>
      <c r="I981" s="31" t="str">
        <f t="shared" si="15"/>
        <v/>
      </c>
    </row>
    <row r="982" spans="3:9" ht="30" customHeight="1">
      <c r="C982" s="108"/>
      <c r="D982" s="58"/>
      <c r="E982" s="110"/>
      <c r="F982" s="56"/>
      <c r="G982" s="58"/>
      <c r="H982" s="31" t="str">
        <f>IF(C982="","",VLOOKUP(C982,'5W'!$C$6:$M$505,6,FALSE))</f>
        <v/>
      </c>
      <c r="I982" s="31" t="str">
        <f t="shared" si="15"/>
        <v/>
      </c>
    </row>
    <row r="983" spans="3:9" ht="30" customHeight="1">
      <c r="C983" s="108"/>
      <c r="D983" s="58"/>
      <c r="E983" s="110"/>
      <c r="F983" s="56"/>
      <c r="G983" s="58"/>
      <c r="H983" s="31" t="str">
        <f>IF(C983="","",VLOOKUP(C983,'5W'!$C$6:$M$505,6,FALSE))</f>
        <v/>
      </c>
      <c r="I983" s="31" t="str">
        <f t="shared" si="15"/>
        <v/>
      </c>
    </row>
    <row r="984" spans="3:9" ht="30" customHeight="1">
      <c r="C984" s="108"/>
      <c r="D984" s="58"/>
      <c r="E984" s="110"/>
      <c r="F984" s="56"/>
      <c r="G984" s="58"/>
      <c r="H984" s="31" t="str">
        <f>IF(C984="","",VLOOKUP(C984,'5W'!$C$6:$M$505,6,FALSE))</f>
        <v/>
      </c>
      <c r="I984" s="31" t="str">
        <f t="shared" si="15"/>
        <v/>
      </c>
    </row>
    <row r="985" spans="3:9" ht="30" customHeight="1">
      <c r="C985" s="108"/>
      <c r="D985" s="58"/>
      <c r="E985" s="110"/>
      <c r="F985" s="56"/>
      <c r="G985" s="58"/>
      <c r="H985" s="31" t="str">
        <f>IF(C985="","",VLOOKUP(C985,'5W'!$C$6:$M$505,6,FALSE))</f>
        <v/>
      </c>
      <c r="I985" s="31" t="str">
        <f t="shared" si="15"/>
        <v/>
      </c>
    </row>
    <row r="986" spans="3:9" ht="30" customHeight="1">
      <c r="C986" s="108"/>
      <c r="D986" s="58"/>
      <c r="E986" s="110"/>
      <c r="F986" s="56"/>
      <c r="G986" s="58"/>
      <c r="H986" s="31" t="str">
        <f>IF(C986="","",VLOOKUP(C986,'5W'!$C$6:$M$505,6,FALSE))</f>
        <v/>
      </c>
      <c r="I986" s="31" t="str">
        <f t="shared" si="15"/>
        <v/>
      </c>
    </row>
    <row r="987" spans="3:9" ht="30" customHeight="1">
      <c r="C987" s="108"/>
      <c r="D987" s="58"/>
      <c r="E987" s="110"/>
      <c r="F987" s="56"/>
      <c r="G987" s="58"/>
      <c r="H987" s="31" t="str">
        <f>IF(C987="","",VLOOKUP(C987,'5W'!$C$6:$M$505,6,FALSE))</f>
        <v/>
      </c>
      <c r="I987" s="31" t="str">
        <f t="shared" si="15"/>
        <v/>
      </c>
    </row>
    <row r="988" spans="3:9" ht="30" customHeight="1">
      <c r="C988" s="108"/>
      <c r="D988" s="58"/>
      <c r="E988" s="110"/>
      <c r="F988" s="56"/>
      <c r="G988" s="58"/>
      <c r="H988" s="31" t="str">
        <f>IF(C988="","",VLOOKUP(C988,'5W'!$C$6:$M$505,6,FALSE))</f>
        <v/>
      </c>
      <c r="I988" s="31" t="str">
        <f t="shared" si="15"/>
        <v/>
      </c>
    </row>
    <row r="989" spans="3:9" ht="30" customHeight="1">
      <c r="C989" s="108"/>
      <c r="D989" s="58"/>
      <c r="E989" s="110"/>
      <c r="F989" s="56"/>
      <c r="G989" s="58"/>
      <c r="H989" s="31" t="str">
        <f>IF(C989="","",VLOOKUP(C989,'5W'!$C$6:$M$505,6,FALSE))</f>
        <v/>
      </c>
      <c r="I989" s="31" t="str">
        <f t="shared" si="15"/>
        <v/>
      </c>
    </row>
    <row r="990" spans="3:9" ht="30" customHeight="1">
      <c r="C990" s="108"/>
      <c r="D990" s="58"/>
      <c r="E990" s="110"/>
      <c r="F990" s="56"/>
      <c r="G990" s="58"/>
      <c r="H990" s="31" t="str">
        <f>IF(C990="","",VLOOKUP(C990,'5W'!$C$6:$M$505,6,FALSE))</f>
        <v/>
      </c>
      <c r="I990" s="31" t="str">
        <f t="shared" si="15"/>
        <v/>
      </c>
    </row>
    <row r="991" spans="3:9" ht="30" customHeight="1">
      <c r="C991" s="108"/>
      <c r="D991" s="58"/>
      <c r="E991" s="110"/>
      <c r="F991" s="56"/>
      <c r="G991" s="58"/>
      <c r="H991" s="31" t="str">
        <f>IF(C991="","",VLOOKUP(C991,'5W'!$C$6:$M$505,6,FALSE))</f>
        <v/>
      </c>
      <c r="I991" s="31" t="str">
        <f t="shared" si="15"/>
        <v/>
      </c>
    </row>
    <row r="992" spans="3:9" ht="30" customHeight="1">
      <c r="C992" s="108"/>
      <c r="D992" s="58"/>
      <c r="E992" s="110"/>
      <c r="F992" s="56"/>
      <c r="G992" s="58"/>
      <c r="H992" s="31" t="str">
        <f>IF(C992="","",VLOOKUP(C992,'5W'!$C$6:$M$505,6,FALSE))</f>
        <v/>
      </c>
      <c r="I992" s="31" t="str">
        <f t="shared" si="15"/>
        <v/>
      </c>
    </row>
    <row r="993" spans="3:9" ht="30" customHeight="1">
      <c r="C993" s="108"/>
      <c r="D993" s="58"/>
      <c r="E993" s="110"/>
      <c r="F993" s="56"/>
      <c r="G993" s="58"/>
      <c r="H993" s="31" t="str">
        <f>IF(C993="","",VLOOKUP(C993,'5W'!$C$6:$M$505,6,FALSE))</f>
        <v/>
      </c>
      <c r="I993" s="31" t="str">
        <f t="shared" si="15"/>
        <v/>
      </c>
    </row>
    <row r="994" spans="3:9" ht="30" customHeight="1">
      <c r="C994" s="108"/>
      <c r="D994" s="58"/>
      <c r="E994" s="110"/>
      <c r="F994" s="56"/>
      <c r="G994" s="58"/>
      <c r="H994" s="31" t="str">
        <f>IF(C994="","",VLOOKUP(C994,'5W'!$C$6:$M$505,6,FALSE))</f>
        <v/>
      </c>
      <c r="I994" s="31" t="str">
        <f t="shared" si="15"/>
        <v/>
      </c>
    </row>
    <row r="995" spans="3:9" ht="30" customHeight="1">
      <c r="C995" s="108"/>
      <c r="D995" s="58"/>
      <c r="E995" s="110"/>
      <c r="F995" s="56"/>
      <c r="G995" s="58"/>
      <c r="H995" s="31" t="str">
        <f>IF(C995="","",VLOOKUP(C995,'5W'!$C$6:$M$505,6,FALSE))</f>
        <v/>
      </c>
      <c r="I995" s="31" t="str">
        <f t="shared" si="15"/>
        <v/>
      </c>
    </row>
    <row r="996" spans="3:9" ht="30" customHeight="1">
      <c r="C996" s="108"/>
      <c r="D996" s="58"/>
      <c r="E996" s="110"/>
      <c r="F996" s="56"/>
      <c r="G996" s="58"/>
      <c r="H996" s="31" t="str">
        <f>IF(C996="","",VLOOKUP(C996,'5W'!$C$6:$M$505,6,FALSE))</f>
        <v/>
      </c>
      <c r="I996" s="31" t="str">
        <f t="shared" si="15"/>
        <v/>
      </c>
    </row>
    <row r="997" spans="3:9" ht="30" customHeight="1">
      <c r="C997" s="108"/>
      <c r="D997" s="58"/>
      <c r="E997" s="110"/>
      <c r="F997" s="56"/>
      <c r="G997" s="58"/>
      <c r="H997" s="31" t="str">
        <f>IF(C997="","",VLOOKUP(C997,'5W'!$C$6:$M$505,6,FALSE))</f>
        <v/>
      </c>
      <c r="I997" s="31" t="str">
        <f t="shared" si="15"/>
        <v/>
      </c>
    </row>
    <row r="998" spans="3:9" ht="30" customHeight="1">
      <c r="C998" s="108"/>
      <c r="D998" s="58"/>
      <c r="E998" s="110"/>
      <c r="F998" s="56"/>
      <c r="G998" s="58"/>
      <c r="H998" s="31" t="str">
        <f>IF(C998="","",VLOOKUP(C998,'5W'!$C$6:$M$505,6,FALSE))</f>
        <v/>
      </c>
      <c r="I998" s="31" t="str">
        <f t="shared" si="15"/>
        <v/>
      </c>
    </row>
    <row r="999" spans="3:9" ht="30" customHeight="1">
      <c r="C999" s="108"/>
      <c r="D999" s="58"/>
      <c r="E999" s="110"/>
      <c r="F999" s="56"/>
      <c r="G999" s="58"/>
      <c r="H999" s="31" t="str">
        <f>IF(C999="","",VLOOKUP(C999,'5W'!$C$6:$M$505,6,FALSE))</f>
        <v/>
      </c>
      <c r="I999" s="31" t="str">
        <f t="shared" si="15"/>
        <v/>
      </c>
    </row>
    <row r="1000" spans="3:9" ht="30" customHeight="1">
      <c r="C1000" s="108"/>
      <c r="D1000" s="58"/>
      <c r="E1000" s="110"/>
      <c r="F1000" s="56"/>
      <c r="G1000" s="58"/>
      <c r="H1000" s="31" t="str">
        <f>IF(C1000="","",VLOOKUP(C1000,'5W'!$C$6:$M$505,6,FALSE))</f>
        <v/>
      </c>
      <c r="I1000" s="31" t="str">
        <f t="shared" si="15"/>
        <v/>
      </c>
    </row>
    <row r="1001" spans="3:9" ht="30" customHeight="1">
      <c r="C1001" s="108"/>
      <c r="D1001" s="58"/>
      <c r="E1001" s="110"/>
      <c r="F1001" s="56"/>
      <c r="G1001" s="58"/>
      <c r="H1001" s="31" t="str">
        <f>IF(C1001="","",VLOOKUP(C1001,'5W'!$C$6:$M$505,6,FALSE))</f>
        <v/>
      </c>
      <c r="I1001" s="31" t="str">
        <f t="shared" si="15"/>
        <v/>
      </c>
    </row>
    <row r="1002" spans="3:9" ht="30" customHeight="1">
      <c r="C1002" s="108"/>
      <c r="D1002" s="58"/>
      <c r="E1002" s="110"/>
      <c r="F1002" s="56"/>
      <c r="G1002" s="58"/>
      <c r="H1002" s="31" t="str">
        <f>IF(C1002="","",VLOOKUP(C1002,'5W'!$C$6:$M$505,6,FALSE))</f>
        <v/>
      </c>
      <c r="I1002" s="31" t="str">
        <f t="shared" si="15"/>
        <v/>
      </c>
    </row>
    <row r="1003" spans="3:9" ht="30" customHeight="1">
      <c r="C1003" s="108"/>
      <c r="D1003" s="58"/>
      <c r="E1003" s="110"/>
      <c r="F1003" s="56"/>
      <c r="G1003" s="58"/>
      <c r="H1003" s="31" t="str">
        <f>IF(C1003="","",VLOOKUP(C1003,'5W'!$C$6:$M$505,6,FALSE))</f>
        <v/>
      </c>
      <c r="I1003" s="31" t="str">
        <f t="shared" si="15"/>
        <v/>
      </c>
    </row>
    <row r="1004" spans="3:9" ht="30" customHeight="1">
      <c r="C1004" s="108"/>
      <c r="D1004" s="58"/>
      <c r="E1004" s="110"/>
      <c r="F1004" s="56"/>
      <c r="G1004" s="58"/>
      <c r="H1004" s="31" t="str">
        <f>IF(C1004="","",VLOOKUP(C1004,'5W'!$C$6:$M$505,6,FALSE))</f>
        <v/>
      </c>
      <c r="I1004" s="31" t="str">
        <f t="shared" si="15"/>
        <v/>
      </c>
    </row>
    <row r="1005" spans="3:9" ht="30" customHeight="1">
      <c r="C1005" s="108"/>
      <c r="D1005" s="58"/>
      <c r="E1005" s="110"/>
      <c r="F1005" s="56"/>
      <c r="G1005" s="58"/>
      <c r="H1005" s="31" t="str">
        <f>IF(C1005="","",VLOOKUP(C1005,'5W'!$C$6:$M$505,6,FALSE))</f>
        <v/>
      </c>
      <c r="I1005" s="31" t="str">
        <f t="shared" si="15"/>
        <v/>
      </c>
    </row>
    <row r="1006" spans="3:9" ht="30" customHeight="1">
      <c r="C1006" s="108"/>
      <c r="D1006" s="58"/>
      <c r="E1006" s="110"/>
      <c r="F1006" s="56"/>
      <c r="G1006" s="58"/>
      <c r="H1006" s="31" t="str">
        <f>IF(C1006="","",VLOOKUP(C1006,'5W'!$C$6:$M$505,6,FALSE))</f>
        <v/>
      </c>
      <c r="I1006" s="31" t="str">
        <f t="shared" si="15"/>
        <v/>
      </c>
    </row>
    <row r="1007" spans="3:9" ht="30" customHeight="1">
      <c r="C1007" s="108"/>
      <c r="D1007" s="58"/>
      <c r="E1007" s="110"/>
      <c r="F1007" s="56"/>
      <c r="G1007" s="58"/>
      <c r="H1007" s="31" t="str">
        <f>IF(C1007="","",VLOOKUP(C1007,'5W'!$C$6:$M$505,6,FALSE))</f>
        <v/>
      </c>
      <c r="I1007" s="31" t="str">
        <f t="shared" si="15"/>
        <v/>
      </c>
    </row>
    <row r="1008" spans="3:9" ht="30" customHeight="1">
      <c r="C1008" s="108"/>
      <c r="D1008" s="58"/>
      <c r="E1008" s="110"/>
      <c r="F1008" s="56"/>
      <c r="G1008" s="58"/>
      <c r="H1008" s="31" t="str">
        <f>IF(C1008="","",VLOOKUP(C1008,'5W'!$C$6:$M$505,6,FALSE))</f>
        <v/>
      </c>
      <c r="I1008" s="31" t="str">
        <f t="shared" si="15"/>
        <v/>
      </c>
    </row>
    <row r="1009" spans="3:9" ht="30" customHeight="1">
      <c r="C1009" s="108"/>
      <c r="D1009" s="58"/>
      <c r="E1009" s="110"/>
      <c r="F1009" s="56"/>
      <c r="G1009" s="58"/>
      <c r="H1009" s="31" t="str">
        <f>IF(C1009="","",VLOOKUP(C1009,'5W'!$C$6:$M$505,6,FALSE))</f>
        <v/>
      </c>
      <c r="I1009" s="31" t="str">
        <f t="shared" si="15"/>
        <v/>
      </c>
    </row>
    <row r="1010" spans="3:9" ht="30" customHeight="1">
      <c r="C1010" s="108"/>
      <c r="D1010" s="58"/>
      <c r="E1010" s="110"/>
      <c r="F1010" s="56"/>
      <c r="G1010" s="58"/>
      <c r="H1010" s="31" t="str">
        <f>IF(C1010="","",VLOOKUP(C1010,'5W'!$C$6:$M$505,6,FALSE))</f>
        <v/>
      </c>
      <c r="I1010" s="31" t="str">
        <f t="shared" si="15"/>
        <v/>
      </c>
    </row>
    <row r="1011" spans="3:9" ht="30" customHeight="1">
      <c r="C1011" s="108"/>
      <c r="D1011" s="58"/>
      <c r="E1011" s="110"/>
      <c r="F1011" s="56"/>
      <c r="G1011" s="58"/>
      <c r="H1011" s="31" t="str">
        <f>IF(C1011="","",VLOOKUP(C1011,'5W'!$C$6:$M$505,6,FALSE))</f>
        <v/>
      </c>
      <c r="I1011" s="31" t="str">
        <f t="shared" si="15"/>
        <v/>
      </c>
    </row>
    <row r="1012" spans="3:9" ht="30" customHeight="1">
      <c r="C1012" s="108"/>
      <c r="D1012" s="58"/>
      <c r="E1012" s="110"/>
      <c r="F1012" s="56"/>
      <c r="G1012" s="58"/>
      <c r="H1012" s="31" t="str">
        <f>IF(C1012="","",VLOOKUP(C1012,'5W'!$C$6:$M$505,6,FALSE))</f>
        <v/>
      </c>
      <c r="I1012" s="31" t="str">
        <f t="shared" si="15"/>
        <v/>
      </c>
    </row>
    <row r="1013" spans="3:9" ht="30" customHeight="1">
      <c r="C1013" s="108"/>
      <c r="D1013" s="58"/>
      <c r="E1013" s="110"/>
      <c r="F1013" s="56"/>
      <c r="G1013" s="58"/>
      <c r="H1013" s="31" t="str">
        <f>IF(C1013="","",VLOOKUP(C1013,'5W'!$C$6:$M$505,6,FALSE))</f>
        <v/>
      </c>
      <c r="I1013" s="31" t="str">
        <f t="shared" si="15"/>
        <v/>
      </c>
    </row>
    <row r="1014" spans="3:9" ht="30" customHeight="1">
      <c r="C1014" s="108"/>
      <c r="D1014" s="58"/>
      <c r="E1014" s="110"/>
      <c r="F1014" s="56"/>
      <c r="G1014" s="58"/>
      <c r="H1014" s="31" t="str">
        <f>IF(C1014="","",VLOOKUP(C1014,'5W'!$C$6:$M$505,6,FALSE))</f>
        <v/>
      </c>
      <c r="I1014" s="31" t="str">
        <f t="shared" si="15"/>
        <v/>
      </c>
    </row>
    <row r="1015" spans="3:9" ht="30" customHeight="1">
      <c r="C1015" s="108"/>
      <c r="D1015" s="58"/>
      <c r="E1015" s="110"/>
      <c r="F1015" s="56"/>
      <c r="G1015" s="58"/>
      <c r="H1015" s="31" t="str">
        <f>IF(C1015="","",VLOOKUP(C1015,'5W'!$C$6:$M$505,6,FALSE))</f>
        <v/>
      </c>
      <c r="I1015" s="31" t="str">
        <f t="shared" si="15"/>
        <v/>
      </c>
    </row>
    <row r="1016" spans="3:9" ht="30" customHeight="1">
      <c r="C1016" s="108"/>
      <c r="D1016" s="58"/>
      <c r="E1016" s="110"/>
      <c r="F1016" s="56"/>
      <c r="G1016" s="58"/>
      <c r="H1016" s="31" t="str">
        <f>IF(C1016="","",VLOOKUP(C1016,'5W'!$C$6:$M$505,6,FALSE))</f>
        <v/>
      </c>
      <c r="I1016" s="31" t="str">
        <f t="shared" si="15"/>
        <v/>
      </c>
    </row>
    <row r="1017" spans="3:9" ht="30" customHeight="1">
      <c r="C1017" s="108"/>
      <c r="D1017" s="58"/>
      <c r="E1017" s="110"/>
      <c r="F1017" s="56"/>
      <c r="G1017" s="58"/>
      <c r="H1017" s="31" t="str">
        <f>IF(C1017="","",VLOOKUP(C1017,'5W'!$C$6:$M$505,6,FALSE))</f>
        <v/>
      </c>
      <c r="I1017" s="31" t="str">
        <f t="shared" si="15"/>
        <v/>
      </c>
    </row>
    <row r="1018" spans="3:9" ht="30" customHeight="1">
      <c r="C1018" s="108"/>
      <c r="D1018" s="58"/>
      <c r="E1018" s="110"/>
      <c r="F1018" s="56"/>
      <c r="G1018" s="58"/>
      <c r="H1018" s="31" t="str">
        <f>IF(C1018="","",VLOOKUP(C1018,'5W'!$C$6:$M$505,6,FALSE))</f>
        <v/>
      </c>
      <c r="I1018" s="31" t="str">
        <f t="shared" si="15"/>
        <v/>
      </c>
    </row>
    <row r="1019" spans="3:9" ht="30" customHeight="1">
      <c r="C1019" s="108"/>
      <c r="D1019" s="58"/>
      <c r="E1019" s="110"/>
      <c r="F1019" s="56"/>
      <c r="G1019" s="58"/>
      <c r="H1019" s="31" t="str">
        <f>IF(C1019="","",VLOOKUP(C1019,'5W'!$C$6:$M$505,6,FALSE))</f>
        <v/>
      </c>
      <c r="I1019" s="31" t="str">
        <f t="shared" si="15"/>
        <v/>
      </c>
    </row>
    <row r="1020" spans="3:9" ht="30" customHeight="1">
      <c r="C1020" s="108"/>
      <c r="D1020" s="58"/>
      <c r="E1020" s="110"/>
      <c r="F1020" s="56"/>
      <c r="G1020" s="58"/>
      <c r="H1020" s="31" t="str">
        <f>IF(C1020="","",VLOOKUP(C1020,'5W'!$C$6:$M$505,6,FALSE))</f>
        <v/>
      </c>
      <c r="I1020" s="31" t="str">
        <f t="shared" si="15"/>
        <v/>
      </c>
    </row>
    <row r="1021" spans="3:9" ht="30" customHeight="1">
      <c r="C1021" s="108"/>
      <c r="D1021" s="58"/>
      <c r="E1021" s="110"/>
      <c r="F1021" s="56"/>
      <c r="G1021" s="58"/>
      <c r="H1021" s="31" t="str">
        <f>IF(C1021="","",VLOOKUP(C1021,'5W'!$C$6:$M$505,6,FALSE))</f>
        <v/>
      </c>
      <c r="I1021" s="31" t="str">
        <f t="shared" si="15"/>
        <v/>
      </c>
    </row>
    <row r="1022" spans="3:9" ht="30" customHeight="1">
      <c r="C1022" s="108"/>
      <c r="D1022" s="58"/>
      <c r="E1022" s="110"/>
      <c r="F1022" s="56"/>
      <c r="G1022" s="58"/>
      <c r="H1022" s="31" t="str">
        <f>IF(C1022="","",VLOOKUP(C1022,'5W'!$C$6:$M$505,6,FALSE))</f>
        <v/>
      </c>
      <c r="I1022" s="31" t="str">
        <f t="shared" si="15"/>
        <v/>
      </c>
    </row>
    <row r="1023" spans="3:9" ht="30" customHeight="1">
      <c r="C1023" s="108"/>
      <c r="D1023" s="58"/>
      <c r="E1023" s="110"/>
      <c r="F1023" s="56"/>
      <c r="G1023" s="58"/>
      <c r="H1023" s="31" t="str">
        <f>IF(C1023="","",VLOOKUP(C1023,'5W'!$C$6:$M$505,6,FALSE))</f>
        <v/>
      </c>
      <c r="I1023" s="31" t="str">
        <f t="shared" si="15"/>
        <v/>
      </c>
    </row>
    <row r="1024" spans="3:9" ht="30" customHeight="1">
      <c r="C1024" s="108"/>
      <c r="D1024" s="58"/>
      <c r="E1024" s="110"/>
      <c r="F1024" s="56"/>
      <c r="G1024" s="58"/>
      <c r="H1024" s="31" t="str">
        <f>IF(C1024="","",VLOOKUP(C1024,'5W'!$C$6:$M$505,6,FALSE))</f>
        <v/>
      </c>
      <c r="I1024" s="31" t="str">
        <f t="shared" si="15"/>
        <v/>
      </c>
    </row>
    <row r="1025" spans="3:9" ht="30" customHeight="1">
      <c r="C1025" s="108"/>
      <c r="D1025" s="58"/>
      <c r="E1025" s="110"/>
      <c r="F1025" s="56"/>
      <c r="G1025" s="58"/>
      <c r="H1025" s="31" t="str">
        <f>IF(C1025="","",VLOOKUP(C1025,'5W'!$C$6:$M$505,6,FALSE))</f>
        <v/>
      </c>
      <c r="I1025" s="31" t="str">
        <f t="shared" si="15"/>
        <v/>
      </c>
    </row>
    <row r="1026" spans="3:9" ht="30" customHeight="1">
      <c r="C1026" s="108"/>
      <c r="D1026" s="58"/>
      <c r="E1026" s="110"/>
      <c r="F1026" s="56"/>
      <c r="G1026" s="58"/>
      <c r="H1026" s="31" t="str">
        <f>IF(C1026="","",VLOOKUP(C1026,'5W'!$C$6:$M$505,6,FALSE))</f>
        <v/>
      </c>
      <c r="I1026" s="31" t="str">
        <f t="shared" si="15"/>
        <v/>
      </c>
    </row>
    <row r="1027" spans="3:9" ht="30" customHeight="1">
      <c r="C1027" s="108"/>
      <c r="D1027" s="58"/>
      <c r="E1027" s="110"/>
      <c r="F1027" s="56"/>
      <c r="G1027" s="58"/>
      <c r="H1027" s="31" t="str">
        <f>IF(C1027="","",VLOOKUP(C1027,'5W'!$C$6:$M$505,6,FALSE))</f>
        <v/>
      </c>
      <c r="I1027" s="31" t="str">
        <f t="shared" si="15"/>
        <v/>
      </c>
    </row>
    <row r="1028" spans="3:9" ht="30" customHeight="1">
      <c r="C1028" s="108"/>
      <c r="D1028" s="58"/>
      <c r="E1028" s="110"/>
      <c r="F1028" s="56"/>
      <c r="G1028" s="58"/>
      <c r="H1028" s="31" t="str">
        <f>IF(C1028="","",VLOOKUP(C1028,'5W'!$C$6:$M$505,6,FALSE))</f>
        <v/>
      </c>
      <c r="I1028" s="31" t="str">
        <f t="shared" si="15"/>
        <v/>
      </c>
    </row>
    <row r="1029" spans="3:9" ht="30" customHeight="1">
      <c r="C1029" s="108"/>
      <c r="D1029" s="58"/>
      <c r="E1029" s="110"/>
      <c r="F1029" s="56"/>
      <c r="G1029" s="58"/>
      <c r="H1029" s="31" t="str">
        <f>IF(C1029="","",VLOOKUP(C1029,'5W'!$C$6:$M$505,6,FALSE))</f>
        <v/>
      </c>
      <c r="I1029" s="31" t="str">
        <f t="shared" si="15"/>
        <v/>
      </c>
    </row>
    <row r="1030" spans="3:9" ht="30" customHeight="1">
      <c r="C1030" s="108"/>
      <c r="D1030" s="58"/>
      <c r="E1030" s="110"/>
      <c r="F1030" s="56"/>
      <c r="G1030" s="58"/>
      <c r="H1030" s="31" t="str">
        <f>IF(C1030="","",VLOOKUP(C1030,'5W'!$C$6:$M$505,6,FALSE))</f>
        <v/>
      </c>
      <c r="I1030" s="31" t="str">
        <f t="shared" si="15"/>
        <v/>
      </c>
    </row>
    <row r="1031" spans="3:9" ht="30" customHeight="1">
      <c r="C1031" s="108"/>
      <c r="D1031" s="58"/>
      <c r="E1031" s="110"/>
      <c r="F1031" s="56"/>
      <c r="G1031" s="58"/>
      <c r="H1031" s="31" t="str">
        <f>IF(C1031="","",VLOOKUP(C1031,'5W'!$C$6:$M$505,6,FALSE))</f>
        <v/>
      </c>
      <c r="I1031" s="31" t="str">
        <f t="shared" si="15"/>
        <v/>
      </c>
    </row>
    <row r="1032" spans="3:9" ht="30" customHeight="1">
      <c r="C1032" s="108"/>
      <c r="D1032" s="58"/>
      <c r="E1032" s="110"/>
      <c r="F1032" s="56"/>
      <c r="G1032" s="58"/>
      <c r="H1032" s="31" t="str">
        <f>IF(C1032="","",VLOOKUP(C1032,'5W'!$C$6:$M$505,6,FALSE))</f>
        <v/>
      </c>
      <c r="I1032" s="31" t="str">
        <f t="shared" ref="I1032:I1095" si="16">IF(C1032="","",MONTH(F1032))</f>
        <v/>
      </c>
    </row>
    <row r="1033" spans="3:9" ht="30" customHeight="1">
      <c r="C1033" s="108"/>
      <c r="D1033" s="58"/>
      <c r="E1033" s="110"/>
      <c r="F1033" s="56"/>
      <c r="G1033" s="58"/>
      <c r="H1033" s="31" t="str">
        <f>IF(C1033="","",VLOOKUP(C1033,'5W'!$C$6:$M$505,6,FALSE))</f>
        <v/>
      </c>
      <c r="I1033" s="31" t="str">
        <f t="shared" si="16"/>
        <v/>
      </c>
    </row>
    <row r="1034" spans="3:9" ht="30" customHeight="1">
      <c r="C1034" s="108"/>
      <c r="D1034" s="58"/>
      <c r="E1034" s="110"/>
      <c r="F1034" s="56"/>
      <c r="G1034" s="58"/>
      <c r="H1034" s="31" t="str">
        <f>IF(C1034="","",VLOOKUP(C1034,'5W'!$C$6:$M$505,6,FALSE))</f>
        <v/>
      </c>
      <c r="I1034" s="31" t="str">
        <f t="shared" si="16"/>
        <v/>
      </c>
    </row>
    <row r="1035" spans="3:9" ht="30" customHeight="1">
      <c r="C1035" s="108"/>
      <c r="D1035" s="58"/>
      <c r="E1035" s="110"/>
      <c r="F1035" s="56"/>
      <c r="G1035" s="58"/>
      <c r="H1035" s="31" t="str">
        <f>IF(C1035="","",VLOOKUP(C1035,'5W'!$C$6:$M$505,6,FALSE))</f>
        <v/>
      </c>
      <c r="I1035" s="31" t="str">
        <f t="shared" si="16"/>
        <v/>
      </c>
    </row>
    <row r="1036" spans="3:9" ht="30" customHeight="1">
      <c r="C1036" s="108"/>
      <c r="D1036" s="58"/>
      <c r="E1036" s="110"/>
      <c r="F1036" s="56"/>
      <c r="G1036" s="58"/>
      <c r="H1036" s="31" t="str">
        <f>IF(C1036="","",VLOOKUP(C1036,'5W'!$C$6:$M$505,6,FALSE))</f>
        <v/>
      </c>
      <c r="I1036" s="31" t="str">
        <f t="shared" si="16"/>
        <v/>
      </c>
    </row>
    <row r="1037" spans="3:9" ht="30" customHeight="1">
      <c r="C1037" s="108"/>
      <c r="D1037" s="58"/>
      <c r="E1037" s="110"/>
      <c r="F1037" s="56"/>
      <c r="G1037" s="58"/>
      <c r="H1037" s="31" t="str">
        <f>IF(C1037="","",VLOOKUP(C1037,'5W'!$C$6:$M$505,6,FALSE))</f>
        <v/>
      </c>
      <c r="I1037" s="31" t="str">
        <f t="shared" si="16"/>
        <v/>
      </c>
    </row>
    <row r="1038" spans="3:9" ht="30" customHeight="1">
      <c r="C1038" s="108"/>
      <c r="D1038" s="58"/>
      <c r="E1038" s="110"/>
      <c r="F1038" s="56"/>
      <c r="G1038" s="58"/>
      <c r="H1038" s="31" t="str">
        <f>IF(C1038="","",VLOOKUP(C1038,'5W'!$C$6:$M$505,6,FALSE))</f>
        <v/>
      </c>
      <c r="I1038" s="31" t="str">
        <f t="shared" si="16"/>
        <v/>
      </c>
    </row>
    <row r="1039" spans="3:9" ht="30" customHeight="1">
      <c r="C1039" s="108"/>
      <c r="D1039" s="58"/>
      <c r="E1039" s="110"/>
      <c r="F1039" s="56"/>
      <c r="G1039" s="58"/>
      <c r="H1039" s="31" t="str">
        <f>IF(C1039="","",VLOOKUP(C1039,'5W'!$C$6:$M$505,6,FALSE))</f>
        <v/>
      </c>
      <c r="I1039" s="31" t="str">
        <f t="shared" si="16"/>
        <v/>
      </c>
    </row>
    <row r="1040" spans="3:9" ht="30" customHeight="1">
      <c r="C1040" s="108"/>
      <c r="D1040" s="58"/>
      <c r="E1040" s="110"/>
      <c r="F1040" s="56"/>
      <c r="G1040" s="58"/>
      <c r="H1040" s="31" t="str">
        <f>IF(C1040="","",VLOOKUP(C1040,'5W'!$C$6:$M$505,6,FALSE))</f>
        <v/>
      </c>
      <c r="I1040" s="31" t="str">
        <f t="shared" si="16"/>
        <v/>
      </c>
    </row>
    <row r="1041" spans="3:9" ht="30" customHeight="1">
      <c r="C1041" s="108"/>
      <c r="D1041" s="58"/>
      <c r="E1041" s="110"/>
      <c r="F1041" s="56"/>
      <c r="G1041" s="58"/>
      <c r="H1041" s="31" t="str">
        <f>IF(C1041="","",VLOOKUP(C1041,'5W'!$C$6:$M$505,6,FALSE))</f>
        <v/>
      </c>
      <c r="I1041" s="31" t="str">
        <f t="shared" si="16"/>
        <v/>
      </c>
    </row>
    <row r="1042" spans="3:9" ht="30" customHeight="1">
      <c r="C1042" s="108"/>
      <c r="D1042" s="58"/>
      <c r="E1042" s="110"/>
      <c r="F1042" s="56"/>
      <c r="G1042" s="58"/>
      <c r="H1042" s="31" t="str">
        <f>IF(C1042="","",VLOOKUP(C1042,'5W'!$C$6:$M$505,6,FALSE))</f>
        <v/>
      </c>
      <c r="I1042" s="31" t="str">
        <f t="shared" si="16"/>
        <v/>
      </c>
    </row>
    <row r="1043" spans="3:9" ht="30" customHeight="1">
      <c r="C1043" s="108"/>
      <c r="D1043" s="58"/>
      <c r="E1043" s="110"/>
      <c r="F1043" s="56"/>
      <c r="G1043" s="58"/>
      <c r="H1043" s="31" t="str">
        <f>IF(C1043="","",VLOOKUP(C1043,'5W'!$C$6:$M$505,6,FALSE))</f>
        <v/>
      </c>
      <c r="I1043" s="31" t="str">
        <f t="shared" si="16"/>
        <v/>
      </c>
    </row>
    <row r="1044" spans="3:9" ht="30" customHeight="1">
      <c r="C1044" s="108"/>
      <c r="D1044" s="58"/>
      <c r="E1044" s="110"/>
      <c r="F1044" s="56"/>
      <c r="G1044" s="58"/>
      <c r="H1044" s="31" t="str">
        <f>IF(C1044="","",VLOOKUP(C1044,'5W'!$C$6:$M$505,6,FALSE))</f>
        <v/>
      </c>
      <c r="I1044" s="31" t="str">
        <f t="shared" si="16"/>
        <v/>
      </c>
    </row>
    <row r="1045" spans="3:9" ht="30" customHeight="1">
      <c r="C1045" s="108"/>
      <c r="D1045" s="58"/>
      <c r="E1045" s="110"/>
      <c r="F1045" s="56"/>
      <c r="G1045" s="58"/>
      <c r="H1045" s="31" t="str">
        <f>IF(C1045="","",VLOOKUP(C1045,'5W'!$C$6:$M$505,6,FALSE))</f>
        <v/>
      </c>
      <c r="I1045" s="31" t="str">
        <f t="shared" si="16"/>
        <v/>
      </c>
    </row>
    <row r="1046" spans="3:9" ht="30" customHeight="1">
      <c r="C1046" s="108"/>
      <c r="D1046" s="58"/>
      <c r="E1046" s="110"/>
      <c r="F1046" s="56"/>
      <c r="G1046" s="58"/>
      <c r="H1046" s="31" t="str">
        <f>IF(C1046="","",VLOOKUP(C1046,'5W'!$C$6:$M$505,6,FALSE))</f>
        <v/>
      </c>
      <c r="I1046" s="31" t="str">
        <f t="shared" si="16"/>
        <v/>
      </c>
    </row>
    <row r="1047" spans="3:9" ht="30" customHeight="1">
      <c r="C1047" s="108"/>
      <c r="D1047" s="58"/>
      <c r="E1047" s="110"/>
      <c r="F1047" s="56"/>
      <c r="G1047" s="58"/>
      <c r="H1047" s="31" t="str">
        <f>IF(C1047="","",VLOOKUP(C1047,'5W'!$C$6:$M$505,6,FALSE))</f>
        <v/>
      </c>
      <c r="I1047" s="31" t="str">
        <f t="shared" si="16"/>
        <v/>
      </c>
    </row>
    <row r="1048" spans="3:9" ht="30" customHeight="1">
      <c r="C1048" s="108"/>
      <c r="D1048" s="58"/>
      <c r="E1048" s="110"/>
      <c r="F1048" s="56"/>
      <c r="G1048" s="58"/>
      <c r="H1048" s="31" t="str">
        <f>IF(C1048="","",VLOOKUP(C1048,'5W'!$C$6:$M$505,6,FALSE))</f>
        <v/>
      </c>
      <c r="I1048" s="31" t="str">
        <f t="shared" si="16"/>
        <v/>
      </c>
    </row>
    <row r="1049" spans="3:9" ht="30" customHeight="1">
      <c r="C1049" s="108"/>
      <c r="D1049" s="58"/>
      <c r="E1049" s="110"/>
      <c r="F1049" s="56"/>
      <c r="G1049" s="58"/>
      <c r="H1049" s="31" t="str">
        <f>IF(C1049="","",VLOOKUP(C1049,'5W'!$C$6:$M$505,6,FALSE))</f>
        <v/>
      </c>
      <c r="I1049" s="31" t="str">
        <f t="shared" si="16"/>
        <v/>
      </c>
    </row>
    <row r="1050" spans="3:9" ht="30" customHeight="1">
      <c r="C1050" s="108"/>
      <c r="D1050" s="58"/>
      <c r="E1050" s="110"/>
      <c r="F1050" s="56"/>
      <c r="G1050" s="58"/>
      <c r="H1050" s="31" t="str">
        <f>IF(C1050="","",VLOOKUP(C1050,'5W'!$C$6:$M$505,6,FALSE))</f>
        <v/>
      </c>
      <c r="I1050" s="31" t="str">
        <f t="shared" si="16"/>
        <v/>
      </c>
    </row>
    <row r="1051" spans="3:9" ht="30" customHeight="1">
      <c r="C1051" s="108"/>
      <c r="D1051" s="58"/>
      <c r="E1051" s="110"/>
      <c r="F1051" s="56"/>
      <c r="G1051" s="58"/>
      <c r="H1051" s="31" t="str">
        <f>IF(C1051="","",VLOOKUP(C1051,'5W'!$C$6:$M$505,6,FALSE))</f>
        <v/>
      </c>
      <c r="I1051" s="31" t="str">
        <f t="shared" si="16"/>
        <v/>
      </c>
    </row>
    <row r="1052" spans="3:9" ht="30" customHeight="1">
      <c r="C1052" s="108"/>
      <c r="D1052" s="58"/>
      <c r="E1052" s="110"/>
      <c r="F1052" s="56"/>
      <c r="G1052" s="58"/>
      <c r="H1052" s="31" t="str">
        <f>IF(C1052="","",VLOOKUP(C1052,'5W'!$C$6:$M$505,6,FALSE))</f>
        <v/>
      </c>
      <c r="I1052" s="31" t="str">
        <f t="shared" si="16"/>
        <v/>
      </c>
    </row>
    <row r="1053" spans="3:9" ht="30" customHeight="1">
      <c r="C1053" s="108"/>
      <c r="D1053" s="58"/>
      <c r="E1053" s="110"/>
      <c r="F1053" s="56"/>
      <c r="G1053" s="58"/>
      <c r="H1053" s="31" t="str">
        <f>IF(C1053="","",VLOOKUP(C1053,'5W'!$C$6:$M$505,6,FALSE))</f>
        <v/>
      </c>
      <c r="I1053" s="31" t="str">
        <f t="shared" si="16"/>
        <v/>
      </c>
    </row>
    <row r="1054" spans="3:9" ht="30" customHeight="1">
      <c r="C1054" s="108"/>
      <c r="D1054" s="58"/>
      <c r="E1054" s="110"/>
      <c r="F1054" s="56"/>
      <c r="G1054" s="58"/>
      <c r="H1054" s="31" t="str">
        <f>IF(C1054="","",VLOOKUP(C1054,'5W'!$C$6:$M$505,6,FALSE))</f>
        <v/>
      </c>
      <c r="I1054" s="31" t="str">
        <f t="shared" si="16"/>
        <v/>
      </c>
    </row>
    <row r="1055" spans="3:9" ht="30" customHeight="1">
      <c r="C1055" s="108"/>
      <c r="D1055" s="58"/>
      <c r="E1055" s="110"/>
      <c r="F1055" s="56"/>
      <c r="G1055" s="58"/>
      <c r="H1055" s="31" t="str">
        <f>IF(C1055="","",VLOOKUP(C1055,'5W'!$C$6:$M$505,6,FALSE))</f>
        <v/>
      </c>
      <c r="I1055" s="31" t="str">
        <f t="shared" si="16"/>
        <v/>
      </c>
    </row>
    <row r="1056" spans="3:9" ht="30" customHeight="1">
      <c r="C1056" s="108"/>
      <c r="D1056" s="58"/>
      <c r="E1056" s="110"/>
      <c r="F1056" s="56"/>
      <c r="G1056" s="58"/>
      <c r="H1056" s="31" t="str">
        <f>IF(C1056="","",VLOOKUP(C1056,'5W'!$C$6:$M$505,6,FALSE))</f>
        <v/>
      </c>
      <c r="I1056" s="31" t="str">
        <f t="shared" si="16"/>
        <v/>
      </c>
    </row>
    <row r="1057" spans="3:9" ht="30" customHeight="1">
      <c r="C1057" s="108"/>
      <c r="D1057" s="58"/>
      <c r="E1057" s="110"/>
      <c r="F1057" s="56"/>
      <c r="G1057" s="58"/>
      <c r="H1057" s="31" t="str">
        <f>IF(C1057="","",VLOOKUP(C1057,'5W'!$C$6:$M$505,6,FALSE))</f>
        <v/>
      </c>
      <c r="I1057" s="31" t="str">
        <f t="shared" si="16"/>
        <v/>
      </c>
    </row>
    <row r="1058" spans="3:9" ht="30" customHeight="1">
      <c r="C1058" s="108"/>
      <c r="D1058" s="58"/>
      <c r="E1058" s="110"/>
      <c r="F1058" s="56"/>
      <c r="G1058" s="58"/>
      <c r="H1058" s="31" t="str">
        <f>IF(C1058="","",VLOOKUP(C1058,'5W'!$C$6:$M$505,6,FALSE))</f>
        <v/>
      </c>
      <c r="I1058" s="31" t="str">
        <f t="shared" si="16"/>
        <v/>
      </c>
    </row>
    <row r="1059" spans="3:9" ht="30" customHeight="1">
      <c r="C1059" s="108"/>
      <c r="D1059" s="58"/>
      <c r="E1059" s="110"/>
      <c r="F1059" s="56"/>
      <c r="G1059" s="58"/>
      <c r="H1059" s="31" t="str">
        <f>IF(C1059="","",VLOOKUP(C1059,'5W'!$C$6:$M$505,6,FALSE))</f>
        <v/>
      </c>
      <c r="I1059" s="31" t="str">
        <f t="shared" si="16"/>
        <v/>
      </c>
    </row>
    <row r="1060" spans="3:9" ht="30" customHeight="1">
      <c r="C1060" s="108"/>
      <c r="D1060" s="58"/>
      <c r="E1060" s="110"/>
      <c r="F1060" s="56"/>
      <c r="G1060" s="58"/>
      <c r="H1060" s="31" t="str">
        <f>IF(C1060="","",VLOOKUP(C1060,'5W'!$C$6:$M$505,6,FALSE))</f>
        <v/>
      </c>
      <c r="I1060" s="31" t="str">
        <f t="shared" si="16"/>
        <v/>
      </c>
    </row>
    <row r="1061" spans="3:9" ht="30" customHeight="1">
      <c r="C1061" s="108"/>
      <c r="D1061" s="58"/>
      <c r="E1061" s="110"/>
      <c r="F1061" s="56"/>
      <c r="G1061" s="58"/>
      <c r="H1061" s="31" t="str">
        <f>IF(C1061="","",VLOOKUP(C1061,'5W'!$C$6:$M$505,6,FALSE))</f>
        <v/>
      </c>
      <c r="I1061" s="31" t="str">
        <f t="shared" si="16"/>
        <v/>
      </c>
    </row>
    <row r="1062" spans="3:9" ht="30" customHeight="1">
      <c r="C1062" s="108"/>
      <c r="D1062" s="58"/>
      <c r="E1062" s="110"/>
      <c r="F1062" s="56"/>
      <c r="G1062" s="58"/>
      <c r="H1062" s="31" t="str">
        <f>IF(C1062="","",VLOOKUP(C1062,'5W'!$C$6:$M$505,6,FALSE))</f>
        <v/>
      </c>
      <c r="I1062" s="31" t="str">
        <f t="shared" si="16"/>
        <v/>
      </c>
    </row>
    <row r="1063" spans="3:9" ht="30" customHeight="1">
      <c r="C1063" s="108"/>
      <c r="D1063" s="58"/>
      <c r="E1063" s="110"/>
      <c r="F1063" s="56"/>
      <c r="G1063" s="58"/>
      <c r="H1063" s="31" t="str">
        <f>IF(C1063="","",VLOOKUP(C1063,'5W'!$C$6:$M$505,6,FALSE))</f>
        <v/>
      </c>
      <c r="I1063" s="31" t="str">
        <f t="shared" si="16"/>
        <v/>
      </c>
    </row>
    <row r="1064" spans="3:9" ht="30" customHeight="1">
      <c r="C1064" s="108"/>
      <c r="D1064" s="58"/>
      <c r="E1064" s="110"/>
      <c r="F1064" s="56"/>
      <c r="G1064" s="58"/>
      <c r="H1064" s="31" t="str">
        <f>IF(C1064="","",VLOOKUP(C1064,'5W'!$C$6:$M$505,6,FALSE))</f>
        <v/>
      </c>
      <c r="I1064" s="31" t="str">
        <f t="shared" si="16"/>
        <v/>
      </c>
    </row>
    <row r="1065" spans="3:9" ht="30" customHeight="1">
      <c r="C1065" s="108"/>
      <c r="D1065" s="58"/>
      <c r="E1065" s="110"/>
      <c r="F1065" s="56"/>
      <c r="G1065" s="58"/>
      <c r="H1065" s="31" t="str">
        <f>IF(C1065="","",VLOOKUP(C1065,'5W'!$C$6:$M$505,6,FALSE))</f>
        <v/>
      </c>
      <c r="I1065" s="31" t="str">
        <f t="shared" si="16"/>
        <v/>
      </c>
    </row>
    <row r="1066" spans="3:9" ht="30" customHeight="1">
      <c r="C1066" s="108"/>
      <c r="D1066" s="58"/>
      <c r="E1066" s="110"/>
      <c r="F1066" s="56"/>
      <c r="G1066" s="58"/>
      <c r="H1066" s="31" t="str">
        <f>IF(C1066="","",VLOOKUP(C1066,'5W'!$C$6:$M$505,6,FALSE))</f>
        <v/>
      </c>
      <c r="I1066" s="31" t="str">
        <f t="shared" si="16"/>
        <v/>
      </c>
    </row>
    <row r="1067" spans="3:9" ht="30" customHeight="1">
      <c r="C1067" s="108"/>
      <c r="D1067" s="58"/>
      <c r="E1067" s="110"/>
      <c r="F1067" s="56"/>
      <c r="G1067" s="58"/>
      <c r="H1067" s="31" t="str">
        <f>IF(C1067="","",VLOOKUP(C1067,'5W'!$C$6:$M$505,6,FALSE))</f>
        <v/>
      </c>
      <c r="I1067" s="31" t="str">
        <f t="shared" si="16"/>
        <v/>
      </c>
    </row>
    <row r="1068" spans="3:9" ht="30" customHeight="1">
      <c r="C1068" s="108"/>
      <c r="D1068" s="58"/>
      <c r="E1068" s="110"/>
      <c r="F1068" s="56"/>
      <c r="G1068" s="58"/>
      <c r="H1068" s="31" t="str">
        <f>IF(C1068="","",VLOOKUP(C1068,'5W'!$C$6:$M$505,6,FALSE))</f>
        <v/>
      </c>
      <c r="I1068" s="31" t="str">
        <f t="shared" si="16"/>
        <v/>
      </c>
    </row>
    <row r="1069" spans="3:9" ht="30" customHeight="1">
      <c r="C1069" s="108"/>
      <c r="D1069" s="58"/>
      <c r="E1069" s="110"/>
      <c r="F1069" s="56"/>
      <c r="G1069" s="58"/>
      <c r="H1069" s="31" t="str">
        <f>IF(C1069="","",VLOOKUP(C1069,'5W'!$C$6:$M$505,6,FALSE))</f>
        <v/>
      </c>
      <c r="I1069" s="31" t="str">
        <f t="shared" si="16"/>
        <v/>
      </c>
    </row>
    <row r="1070" spans="3:9" ht="30" customHeight="1">
      <c r="C1070" s="108"/>
      <c r="D1070" s="58"/>
      <c r="E1070" s="110"/>
      <c r="F1070" s="56"/>
      <c r="G1070" s="58"/>
      <c r="H1070" s="31" t="str">
        <f>IF(C1070="","",VLOOKUP(C1070,'5W'!$C$6:$M$505,6,FALSE))</f>
        <v/>
      </c>
      <c r="I1070" s="31" t="str">
        <f t="shared" si="16"/>
        <v/>
      </c>
    </row>
    <row r="1071" spans="3:9" ht="30" customHeight="1">
      <c r="C1071" s="108"/>
      <c r="D1071" s="58"/>
      <c r="E1071" s="110"/>
      <c r="F1071" s="56"/>
      <c r="G1071" s="58"/>
      <c r="H1071" s="31" t="str">
        <f>IF(C1071="","",VLOOKUP(C1071,'5W'!$C$6:$M$505,6,FALSE))</f>
        <v/>
      </c>
      <c r="I1071" s="31" t="str">
        <f t="shared" si="16"/>
        <v/>
      </c>
    </row>
    <row r="1072" spans="3:9" ht="30" customHeight="1">
      <c r="C1072" s="108"/>
      <c r="D1072" s="58"/>
      <c r="E1072" s="110"/>
      <c r="F1072" s="56"/>
      <c r="G1072" s="58"/>
      <c r="H1072" s="31" t="str">
        <f>IF(C1072="","",VLOOKUP(C1072,'5W'!$C$6:$M$505,6,FALSE))</f>
        <v/>
      </c>
      <c r="I1072" s="31" t="str">
        <f t="shared" si="16"/>
        <v/>
      </c>
    </row>
    <row r="1073" spans="3:9" ht="30" customHeight="1">
      <c r="C1073" s="108"/>
      <c r="D1073" s="58"/>
      <c r="E1073" s="110"/>
      <c r="F1073" s="56"/>
      <c r="G1073" s="58"/>
      <c r="H1073" s="31" t="str">
        <f>IF(C1073="","",VLOOKUP(C1073,'5W'!$C$6:$M$505,6,FALSE))</f>
        <v/>
      </c>
      <c r="I1073" s="31" t="str">
        <f t="shared" si="16"/>
        <v/>
      </c>
    </row>
    <row r="1074" spans="3:9" ht="30" customHeight="1">
      <c r="C1074" s="108"/>
      <c r="D1074" s="58"/>
      <c r="E1074" s="110"/>
      <c r="F1074" s="56"/>
      <c r="G1074" s="58"/>
      <c r="H1074" s="31" t="str">
        <f>IF(C1074="","",VLOOKUP(C1074,'5W'!$C$6:$M$505,6,FALSE))</f>
        <v/>
      </c>
      <c r="I1074" s="31" t="str">
        <f t="shared" si="16"/>
        <v/>
      </c>
    </row>
    <row r="1075" spans="3:9" ht="30" customHeight="1">
      <c r="C1075" s="108"/>
      <c r="D1075" s="58"/>
      <c r="E1075" s="110"/>
      <c r="F1075" s="56"/>
      <c r="G1075" s="58"/>
      <c r="H1075" s="31" t="str">
        <f>IF(C1075="","",VLOOKUP(C1075,'5W'!$C$6:$M$505,6,FALSE))</f>
        <v/>
      </c>
      <c r="I1075" s="31" t="str">
        <f t="shared" si="16"/>
        <v/>
      </c>
    </row>
    <row r="1076" spans="3:9" ht="30" customHeight="1">
      <c r="C1076" s="108"/>
      <c r="D1076" s="58"/>
      <c r="E1076" s="110"/>
      <c r="F1076" s="56"/>
      <c r="G1076" s="58"/>
      <c r="H1076" s="31" t="str">
        <f>IF(C1076="","",VLOOKUP(C1076,'5W'!$C$6:$M$505,6,FALSE))</f>
        <v/>
      </c>
      <c r="I1076" s="31" t="str">
        <f t="shared" si="16"/>
        <v/>
      </c>
    </row>
    <row r="1077" spans="3:9" ht="30" customHeight="1">
      <c r="C1077" s="108"/>
      <c r="D1077" s="58"/>
      <c r="E1077" s="110"/>
      <c r="F1077" s="56"/>
      <c r="G1077" s="58"/>
      <c r="H1077" s="31" t="str">
        <f>IF(C1077="","",VLOOKUP(C1077,'5W'!$C$6:$M$505,6,FALSE))</f>
        <v/>
      </c>
      <c r="I1077" s="31" t="str">
        <f t="shared" si="16"/>
        <v/>
      </c>
    </row>
    <row r="1078" spans="3:9" ht="30" customHeight="1">
      <c r="C1078" s="108"/>
      <c r="D1078" s="58"/>
      <c r="E1078" s="110"/>
      <c r="F1078" s="56"/>
      <c r="G1078" s="58"/>
      <c r="H1078" s="31" t="str">
        <f>IF(C1078="","",VLOOKUP(C1078,'5W'!$C$6:$M$505,6,FALSE))</f>
        <v/>
      </c>
      <c r="I1078" s="31" t="str">
        <f t="shared" si="16"/>
        <v/>
      </c>
    </row>
    <row r="1079" spans="3:9" ht="30" customHeight="1">
      <c r="C1079" s="108"/>
      <c r="D1079" s="58"/>
      <c r="E1079" s="110"/>
      <c r="F1079" s="56"/>
      <c r="G1079" s="58"/>
      <c r="H1079" s="31" t="str">
        <f>IF(C1079="","",VLOOKUP(C1079,'5W'!$C$6:$M$505,6,FALSE))</f>
        <v/>
      </c>
      <c r="I1079" s="31" t="str">
        <f t="shared" si="16"/>
        <v/>
      </c>
    </row>
    <row r="1080" spans="3:9" ht="30" customHeight="1">
      <c r="C1080" s="108"/>
      <c r="D1080" s="58"/>
      <c r="E1080" s="110"/>
      <c r="F1080" s="56"/>
      <c r="G1080" s="58"/>
      <c r="H1080" s="31" t="str">
        <f>IF(C1080="","",VLOOKUP(C1080,'5W'!$C$6:$M$505,6,FALSE))</f>
        <v/>
      </c>
      <c r="I1080" s="31" t="str">
        <f t="shared" si="16"/>
        <v/>
      </c>
    </row>
    <row r="1081" spans="3:9" ht="30" customHeight="1">
      <c r="C1081" s="108"/>
      <c r="D1081" s="58"/>
      <c r="E1081" s="110"/>
      <c r="F1081" s="56"/>
      <c r="G1081" s="58"/>
      <c r="H1081" s="31" t="str">
        <f>IF(C1081="","",VLOOKUP(C1081,'5W'!$C$6:$M$505,6,FALSE))</f>
        <v/>
      </c>
      <c r="I1081" s="31" t="str">
        <f t="shared" si="16"/>
        <v/>
      </c>
    </row>
    <row r="1082" spans="3:9" ht="30" customHeight="1">
      <c r="C1082" s="108"/>
      <c r="D1082" s="58"/>
      <c r="E1082" s="110"/>
      <c r="F1082" s="56"/>
      <c r="G1082" s="58"/>
      <c r="H1082" s="31" t="str">
        <f>IF(C1082="","",VLOOKUP(C1082,'5W'!$C$6:$M$505,6,FALSE))</f>
        <v/>
      </c>
      <c r="I1082" s="31" t="str">
        <f t="shared" si="16"/>
        <v/>
      </c>
    </row>
    <row r="1083" spans="3:9" ht="30" customHeight="1">
      <c r="C1083" s="108"/>
      <c r="D1083" s="58"/>
      <c r="E1083" s="110"/>
      <c r="F1083" s="56"/>
      <c r="G1083" s="58"/>
      <c r="H1083" s="31" t="str">
        <f>IF(C1083="","",VLOOKUP(C1083,'5W'!$C$6:$M$505,6,FALSE))</f>
        <v/>
      </c>
      <c r="I1083" s="31" t="str">
        <f t="shared" si="16"/>
        <v/>
      </c>
    </row>
    <row r="1084" spans="3:9" ht="30" customHeight="1">
      <c r="C1084" s="108"/>
      <c r="D1084" s="58"/>
      <c r="E1084" s="110"/>
      <c r="F1084" s="56"/>
      <c r="G1084" s="58"/>
      <c r="H1084" s="31" t="str">
        <f>IF(C1084="","",VLOOKUP(C1084,'5W'!$C$6:$M$505,6,FALSE))</f>
        <v/>
      </c>
      <c r="I1084" s="31" t="str">
        <f t="shared" si="16"/>
        <v/>
      </c>
    </row>
    <row r="1085" spans="3:9" ht="30" customHeight="1">
      <c r="C1085" s="108"/>
      <c r="D1085" s="58"/>
      <c r="E1085" s="110"/>
      <c r="F1085" s="56"/>
      <c r="G1085" s="58"/>
      <c r="H1085" s="31" t="str">
        <f>IF(C1085="","",VLOOKUP(C1085,'5W'!$C$6:$M$505,6,FALSE))</f>
        <v/>
      </c>
      <c r="I1085" s="31" t="str">
        <f t="shared" si="16"/>
        <v/>
      </c>
    </row>
    <row r="1086" spans="3:9" ht="30" customHeight="1">
      <c r="C1086" s="108"/>
      <c r="D1086" s="58"/>
      <c r="E1086" s="110"/>
      <c r="F1086" s="56"/>
      <c r="G1086" s="58"/>
      <c r="H1086" s="31" t="str">
        <f>IF(C1086="","",VLOOKUP(C1086,'5W'!$C$6:$M$505,6,FALSE))</f>
        <v/>
      </c>
      <c r="I1086" s="31" t="str">
        <f t="shared" si="16"/>
        <v/>
      </c>
    </row>
    <row r="1087" spans="3:9" ht="30" customHeight="1">
      <c r="C1087" s="108"/>
      <c r="D1087" s="58"/>
      <c r="E1087" s="110"/>
      <c r="F1087" s="56"/>
      <c r="G1087" s="58"/>
      <c r="H1087" s="31" t="str">
        <f>IF(C1087="","",VLOOKUP(C1087,'5W'!$C$6:$M$505,6,FALSE))</f>
        <v/>
      </c>
      <c r="I1087" s="31" t="str">
        <f t="shared" si="16"/>
        <v/>
      </c>
    </row>
    <row r="1088" spans="3:9" ht="30" customHeight="1">
      <c r="C1088" s="108"/>
      <c r="D1088" s="58"/>
      <c r="E1088" s="110"/>
      <c r="F1088" s="56"/>
      <c r="G1088" s="58"/>
      <c r="H1088" s="31" t="str">
        <f>IF(C1088="","",VLOOKUP(C1088,'5W'!$C$6:$M$505,6,FALSE))</f>
        <v/>
      </c>
      <c r="I1088" s="31" t="str">
        <f t="shared" si="16"/>
        <v/>
      </c>
    </row>
    <row r="1089" spans="3:9" ht="30" customHeight="1">
      <c r="C1089" s="108"/>
      <c r="D1089" s="58"/>
      <c r="E1089" s="110"/>
      <c r="F1089" s="56"/>
      <c r="G1089" s="58"/>
      <c r="H1089" s="31" t="str">
        <f>IF(C1089="","",VLOOKUP(C1089,'5W'!$C$6:$M$505,6,FALSE))</f>
        <v/>
      </c>
      <c r="I1089" s="31" t="str">
        <f t="shared" si="16"/>
        <v/>
      </c>
    </row>
    <row r="1090" spans="3:9" ht="30" customHeight="1">
      <c r="C1090" s="108"/>
      <c r="D1090" s="58"/>
      <c r="E1090" s="110"/>
      <c r="F1090" s="56"/>
      <c r="G1090" s="58"/>
      <c r="H1090" s="31" t="str">
        <f>IF(C1090="","",VLOOKUP(C1090,'5W'!$C$6:$M$505,6,FALSE))</f>
        <v/>
      </c>
      <c r="I1090" s="31" t="str">
        <f t="shared" si="16"/>
        <v/>
      </c>
    </row>
    <row r="1091" spans="3:9" ht="30" customHeight="1">
      <c r="C1091" s="108"/>
      <c r="D1091" s="58"/>
      <c r="E1091" s="110"/>
      <c r="F1091" s="56"/>
      <c r="G1091" s="58"/>
      <c r="H1091" s="31" t="str">
        <f>IF(C1091="","",VLOOKUP(C1091,'5W'!$C$6:$M$505,6,FALSE))</f>
        <v/>
      </c>
      <c r="I1091" s="31" t="str">
        <f t="shared" si="16"/>
        <v/>
      </c>
    </row>
    <row r="1092" spans="3:9" ht="30" customHeight="1">
      <c r="C1092" s="108"/>
      <c r="D1092" s="58"/>
      <c r="E1092" s="110"/>
      <c r="F1092" s="56"/>
      <c r="G1092" s="58"/>
      <c r="H1092" s="31" t="str">
        <f>IF(C1092="","",VLOOKUP(C1092,'5W'!$C$6:$M$505,6,FALSE))</f>
        <v/>
      </c>
      <c r="I1092" s="31" t="str">
        <f t="shared" si="16"/>
        <v/>
      </c>
    </row>
    <row r="1093" spans="3:9" ht="30" customHeight="1">
      <c r="C1093" s="108"/>
      <c r="D1093" s="58"/>
      <c r="E1093" s="110"/>
      <c r="F1093" s="56"/>
      <c r="G1093" s="58"/>
      <c r="H1093" s="31" t="str">
        <f>IF(C1093="","",VLOOKUP(C1093,'5W'!$C$6:$M$505,6,FALSE))</f>
        <v/>
      </c>
      <c r="I1093" s="31" t="str">
        <f t="shared" si="16"/>
        <v/>
      </c>
    </row>
    <row r="1094" spans="3:9" ht="30" customHeight="1">
      <c r="C1094" s="108"/>
      <c r="D1094" s="58"/>
      <c r="E1094" s="110"/>
      <c r="F1094" s="56"/>
      <c r="G1094" s="58"/>
      <c r="H1094" s="31" t="str">
        <f>IF(C1094="","",VLOOKUP(C1094,'5W'!$C$6:$M$505,6,FALSE))</f>
        <v/>
      </c>
      <c r="I1094" s="31" t="str">
        <f t="shared" si="16"/>
        <v/>
      </c>
    </row>
    <row r="1095" spans="3:9" ht="30" customHeight="1">
      <c r="C1095" s="108"/>
      <c r="D1095" s="58"/>
      <c r="E1095" s="110"/>
      <c r="F1095" s="56"/>
      <c r="G1095" s="58"/>
      <c r="H1095" s="31" t="str">
        <f>IF(C1095="","",VLOOKUP(C1095,'5W'!$C$6:$M$505,6,FALSE))</f>
        <v/>
      </c>
      <c r="I1095" s="31" t="str">
        <f t="shared" si="16"/>
        <v/>
      </c>
    </row>
    <row r="1096" spans="3:9" ht="30" customHeight="1">
      <c r="C1096" s="108"/>
      <c r="D1096" s="58"/>
      <c r="E1096" s="110"/>
      <c r="F1096" s="56"/>
      <c r="G1096" s="58"/>
      <c r="H1096" s="31" t="str">
        <f>IF(C1096="","",VLOOKUP(C1096,'5W'!$C$6:$M$505,6,FALSE))</f>
        <v/>
      </c>
      <c r="I1096" s="31" t="str">
        <f t="shared" ref="I1096:I1159" si="17">IF(C1096="","",MONTH(F1096))</f>
        <v/>
      </c>
    </row>
    <row r="1097" spans="3:9" ht="30" customHeight="1">
      <c r="C1097" s="108"/>
      <c r="D1097" s="58"/>
      <c r="E1097" s="110"/>
      <c r="F1097" s="56"/>
      <c r="G1097" s="58"/>
      <c r="H1097" s="31" t="str">
        <f>IF(C1097="","",VLOOKUP(C1097,'5W'!$C$6:$M$505,6,FALSE))</f>
        <v/>
      </c>
      <c r="I1097" s="31" t="str">
        <f t="shared" si="17"/>
        <v/>
      </c>
    </row>
    <row r="1098" spans="3:9" ht="30" customHeight="1">
      <c r="C1098" s="108"/>
      <c r="D1098" s="58"/>
      <c r="E1098" s="110"/>
      <c r="F1098" s="56"/>
      <c r="G1098" s="58"/>
      <c r="H1098" s="31" t="str">
        <f>IF(C1098="","",VLOOKUP(C1098,'5W'!$C$6:$M$505,6,FALSE))</f>
        <v/>
      </c>
      <c r="I1098" s="31" t="str">
        <f t="shared" si="17"/>
        <v/>
      </c>
    </row>
    <row r="1099" spans="3:9" ht="30" customHeight="1">
      <c r="C1099" s="108"/>
      <c r="D1099" s="58"/>
      <c r="E1099" s="110"/>
      <c r="F1099" s="56"/>
      <c r="G1099" s="58"/>
      <c r="H1099" s="31" t="str">
        <f>IF(C1099="","",VLOOKUP(C1099,'5W'!$C$6:$M$505,6,FALSE))</f>
        <v/>
      </c>
      <c r="I1099" s="31" t="str">
        <f t="shared" si="17"/>
        <v/>
      </c>
    </row>
    <row r="1100" spans="3:9" ht="30" customHeight="1">
      <c r="C1100" s="108"/>
      <c r="D1100" s="58"/>
      <c r="E1100" s="110"/>
      <c r="F1100" s="56"/>
      <c r="G1100" s="58"/>
      <c r="H1100" s="31" t="str">
        <f>IF(C1100="","",VLOOKUP(C1100,'5W'!$C$6:$M$505,6,FALSE))</f>
        <v/>
      </c>
      <c r="I1100" s="31" t="str">
        <f t="shared" si="17"/>
        <v/>
      </c>
    </row>
    <row r="1101" spans="3:9" ht="30" customHeight="1">
      <c r="C1101" s="108"/>
      <c r="D1101" s="58"/>
      <c r="E1101" s="110"/>
      <c r="F1101" s="56"/>
      <c r="G1101" s="58"/>
      <c r="H1101" s="31" t="str">
        <f>IF(C1101="","",VLOOKUP(C1101,'5W'!$C$6:$M$505,6,FALSE))</f>
        <v/>
      </c>
      <c r="I1101" s="31" t="str">
        <f t="shared" si="17"/>
        <v/>
      </c>
    </row>
    <row r="1102" spans="3:9" ht="30" customHeight="1">
      <c r="C1102" s="108"/>
      <c r="D1102" s="58"/>
      <c r="E1102" s="110"/>
      <c r="F1102" s="56"/>
      <c r="G1102" s="58"/>
      <c r="H1102" s="31" t="str">
        <f>IF(C1102="","",VLOOKUP(C1102,'5W'!$C$6:$M$505,6,FALSE))</f>
        <v/>
      </c>
      <c r="I1102" s="31" t="str">
        <f t="shared" si="17"/>
        <v/>
      </c>
    </row>
    <row r="1103" spans="3:9" ht="30" customHeight="1">
      <c r="C1103" s="108"/>
      <c r="D1103" s="58"/>
      <c r="E1103" s="110"/>
      <c r="F1103" s="56"/>
      <c r="G1103" s="58"/>
      <c r="H1103" s="31" t="str">
        <f>IF(C1103="","",VLOOKUP(C1103,'5W'!$C$6:$M$505,6,FALSE))</f>
        <v/>
      </c>
      <c r="I1103" s="31" t="str">
        <f t="shared" si="17"/>
        <v/>
      </c>
    </row>
    <row r="1104" spans="3:9" ht="30" customHeight="1">
      <c r="C1104" s="108"/>
      <c r="D1104" s="58"/>
      <c r="E1104" s="110"/>
      <c r="F1104" s="56"/>
      <c r="G1104" s="58"/>
      <c r="H1104" s="31" t="str">
        <f>IF(C1104="","",VLOOKUP(C1104,'5W'!$C$6:$M$505,6,FALSE))</f>
        <v/>
      </c>
      <c r="I1104" s="31" t="str">
        <f t="shared" si="17"/>
        <v/>
      </c>
    </row>
    <row r="1105" spans="3:9" ht="30" customHeight="1">
      <c r="C1105" s="108"/>
      <c r="D1105" s="58"/>
      <c r="E1105" s="110"/>
      <c r="F1105" s="56"/>
      <c r="G1105" s="58"/>
      <c r="H1105" s="31" t="str">
        <f>IF(C1105="","",VLOOKUP(C1105,'5W'!$C$6:$M$505,6,FALSE))</f>
        <v/>
      </c>
      <c r="I1105" s="31" t="str">
        <f t="shared" si="17"/>
        <v/>
      </c>
    </row>
    <row r="1106" spans="3:9" ht="30" customHeight="1">
      <c r="C1106" s="108"/>
      <c r="D1106" s="58"/>
      <c r="E1106" s="110"/>
      <c r="F1106" s="56"/>
      <c r="G1106" s="58"/>
      <c r="H1106" s="31" t="str">
        <f>IF(C1106="","",VLOOKUP(C1106,'5W'!$C$6:$M$505,6,FALSE))</f>
        <v/>
      </c>
      <c r="I1106" s="31" t="str">
        <f t="shared" si="17"/>
        <v/>
      </c>
    </row>
    <row r="1107" spans="3:9" ht="30" customHeight="1">
      <c r="C1107" s="108"/>
      <c r="D1107" s="58"/>
      <c r="E1107" s="110"/>
      <c r="F1107" s="56"/>
      <c r="G1107" s="58"/>
      <c r="H1107" s="31" t="str">
        <f>IF(C1107="","",VLOOKUP(C1107,'5W'!$C$6:$M$505,6,FALSE))</f>
        <v/>
      </c>
      <c r="I1107" s="31" t="str">
        <f t="shared" si="17"/>
        <v/>
      </c>
    </row>
    <row r="1108" spans="3:9" ht="30" customHeight="1">
      <c r="C1108" s="108"/>
      <c r="D1108" s="58"/>
      <c r="E1108" s="110"/>
      <c r="F1108" s="56"/>
      <c r="G1108" s="58"/>
      <c r="H1108" s="31" t="str">
        <f>IF(C1108="","",VLOOKUP(C1108,'5W'!$C$6:$M$505,6,FALSE))</f>
        <v/>
      </c>
      <c r="I1108" s="31" t="str">
        <f t="shared" si="17"/>
        <v/>
      </c>
    </row>
    <row r="1109" spans="3:9" ht="30" customHeight="1">
      <c r="C1109" s="108"/>
      <c r="D1109" s="58"/>
      <c r="E1109" s="110"/>
      <c r="F1109" s="56"/>
      <c r="G1109" s="58"/>
      <c r="H1109" s="31" t="str">
        <f>IF(C1109="","",VLOOKUP(C1109,'5W'!$C$6:$M$505,6,FALSE))</f>
        <v/>
      </c>
      <c r="I1109" s="31" t="str">
        <f t="shared" si="17"/>
        <v/>
      </c>
    </row>
    <row r="1110" spans="3:9" ht="30" customHeight="1">
      <c r="C1110" s="108"/>
      <c r="D1110" s="58"/>
      <c r="E1110" s="110"/>
      <c r="F1110" s="56"/>
      <c r="G1110" s="58"/>
      <c r="H1110" s="31" t="str">
        <f>IF(C1110="","",VLOOKUP(C1110,'5W'!$C$6:$M$505,6,FALSE))</f>
        <v/>
      </c>
      <c r="I1110" s="31" t="str">
        <f t="shared" si="17"/>
        <v/>
      </c>
    </row>
    <row r="1111" spans="3:9" ht="30" customHeight="1">
      <c r="C1111" s="108"/>
      <c r="D1111" s="58"/>
      <c r="E1111" s="110"/>
      <c r="F1111" s="56"/>
      <c r="G1111" s="58"/>
      <c r="H1111" s="31" t="str">
        <f>IF(C1111="","",VLOOKUP(C1111,'5W'!$C$6:$M$505,6,FALSE))</f>
        <v/>
      </c>
      <c r="I1111" s="31" t="str">
        <f t="shared" si="17"/>
        <v/>
      </c>
    </row>
    <row r="1112" spans="3:9" ht="30" customHeight="1">
      <c r="C1112" s="108"/>
      <c r="D1112" s="58"/>
      <c r="E1112" s="110"/>
      <c r="F1112" s="56"/>
      <c r="G1112" s="58"/>
      <c r="H1112" s="31" t="str">
        <f>IF(C1112="","",VLOOKUP(C1112,'5W'!$C$6:$M$505,6,FALSE))</f>
        <v/>
      </c>
      <c r="I1112" s="31" t="str">
        <f t="shared" si="17"/>
        <v/>
      </c>
    </row>
    <row r="1113" spans="3:9" ht="30" customHeight="1">
      <c r="C1113" s="108"/>
      <c r="D1113" s="58"/>
      <c r="E1113" s="110"/>
      <c r="F1113" s="56"/>
      <c r="G1113" s="58"/>
      <c r="H1113" s="31" t="str">
        <f>IF(C1113="","",VLOOKUP(C1113,'5W'!$C$6:$M$505,6,FALSE))</f>
        <v/>
      </c>
      <c r="I1113" s="31" t="str">
        <f t="shared" si="17"/>
        <v/>
      </c>
    </row>
    <row r="1114" spans="3:9" ht="30" customHeight="1">
      <c r="C1114" s="108"/>
      <c r="D1114" s="58"/>
      <c r="E1114" s="110"/>
      <c r="F1114" s="56"/>
      <c r="G1114" s="58"/>
      <c r="H1114" s="31" t="str">
        <f>IF(C1114="","",VLOOKUP(C1114,'5W'!$C$6:$M$505,6,FALSE))</f>
        <v/>
      </c>
      <c r="I1114" s="31" t="str">
        <f t="shared" si="17"/>
        <v/>
      </c>
    </row>
    <row r="1115" spans="3:9" ht="30" customHeight="1">
      <c r="C1115" s="108"/>
      <c r="D1115" s="58"/>
      <c r="E1115" s="110"/>
      <c r="F1115" s="56"/>
      <c r="G1115" s="58"/>
      <c r="H1115" s="31" t="str">
        <f>IF(C1115="","",VLOOKUP(C1115,'5W'!$C$6:$M$505,6,FALSE))</f>
        <v/>
      </c>
      <c r="I1115" s="31" t="str">
        <f t="shared" si="17"/>
        <v/>
      </c>
    </row>
    <row r="1116" spans="3:9" ht="30" customHeight="1">
      <c r="C1116" s="108"/>
      <c r="D1116" s="58"/>
      <c r="E1116" s="110"/>
      <c r="F1116" s="56"/>
      <c r="G1116" s="58"/>
      <c r="H1116" s="31" t="str">
        <f>IF(C1116="","",VLOOKUP(C1116,'5W'!$C$6:$M$505,6,FALSE))</f>
        <v/>
      </c>
      <c r="I1116" s="31" t="str">
        <f t="shared" si="17"/>
        <v/>
      </c>
    </row>
    <row r="1117" spans="3:9" ht="30" customHeight="1">
      <c r="C1117" s="108"/>
      <c r="D1117" s="58"/>
      <c r="E1117" s="110"/>
      <c r="F1117" s="56"/>
      <c r="G1117" s="58"/>
      <c r="H1117" s="31" t="str">
        <f>IF(C1117="","",VLOOKUP(C1117,'5W'!$C$6:$M$505,6,FALSE))</f>
        <v/>
      </c>
      <c r="I1117" s="31" t="str">
        <f t="shared" si="17"/>
        <v/>
      </c>
    </row>
    <row r="1118" spans="3:9" ht="30" customHeight="1">
      <c r="C1118" s="108"/>
      <c r="D1118" s="58"/>
      <c r="E1118" s="110"/>
      <c r="F1118" s="56"/>
      <c r="G1118" s="58"/>
      <c r="H1118" s="31" t="str">
        <f>IF(C1118="","",VLOOKUP(C1118,'5W'!$C$6:$M$505,6,FALSE))</f>
        <v/>
      </c>
      <c r="I1118" s="31" t="str">
        <f t="shared" si="17"/>
        <v/>
      </c>
    </row>
    <row r="1119" spans="3:9" ht="30" customHeight="1">
      <c r="C1119" s="108"/>
      <c r="D1119" s="58"/>
      <c r="E1119" s="110"/>
      <c r="F1119" s="56"/>
      <c r="G1119" s="58"/>
      <c r="H1119" s="31" t="str">
        <f>IF(C1119="","",VLOOKUP(C1119,'5W'!$C$6:$M$505,6,FALSE))</f>
        <v/>
      </c>
      <c r="I1119" s="31" t="str">
        <f t="shared" si="17"/>
        <v/>
      </c>
    </row>
    <row r="1120" spans="3:9" ht="30" customHeight="1">
      <c r="C1120" s="108"/>
      <c r="D1120" s="58"/>
      <c r="E1120" s="110"/>
      <c r="F1120" s="56"/>
      <c r="G1120" s="58"/>
      <c r="H1120" s="31" t="str">
        <f>IF(C1120="","",VLOOKUP(C1120,'5W'!$C$6:$M$505,6,FALSE))</f>
        <v/>
      </c>
      <c r="I1120" s="31" t="str">
        <f t="shared" si="17"/>
        <v/>
      </c>
    </row>
    <row r="1121" spans="3:9" ht="30" customHeight="1">
      <c r="C1121" s="108"/>
      <c r="D1121" s="58"/>
      <c r="E1121" s="110"/>
      <c r="F1121" s="56"/>
      <c r="G1121" s="58"/>
      <c r="H1121" s="31" t="str">
        <f>IF(C1121="","",VLOOKUP(C1121,'5W'!$C$6:$M$505,6,FALSE))</f>
        <v/>
      </c>
      <c r="I1121" s="31" t="str">
        <f t="shared" si="17"/>
        <v/>
      </c>
    </row>
    <row r="1122" spans="3:9" ht="30" customHeight="1">
      <c r="C1122" s="108"/>
      <c r="D1122" s="58"/>
      <c r="E1122" s="110"/>
      <c r="F1122" s="56"/>
      <c r="G1122" s="58"/>
      <c r="H1122" s="31" t="str">
        <f>IF(C1122="","",VLOOKUP(C1122,'5W'!$C$6:$M$505,6,FALSE))</f>
        <v/>
      </c>
      <c r="I1122" s="31" t="str">
        <f t="shared" si="17"/>
        <v/>
      </c>
    </row>
    <row r="1123" spans="3:9" ht="30" customHeight="1">
      <c r="C1123" s="108"/>
      <c r="D1123" s="58"/>
      <c r="E1123" s="110"/>
      <c r="F1123" s="56"/>
      <c r="G1123" s="58"/>
      <c r="H1123" s="31" t="str">
        <f>IF(C1123="","",VLOOKUP(C1123,'5W'!$C$6:$M$505,6,FALSE))</f>
        <v/>
      </c>
      <c r="I1123" s="31" t="str">
        <f t="shared" si="17"/>
        <v/>
      </c>
    </row>
    <row r="1124" spans="3:9" ht="30" customHeight="1">
      <c r="C1124" s="108"/>
      <c r="D1124" s="58"/>
      <c r="E1124" s="110"/>
      <c r="F1124" s="56"/>
      <c r="G1124" s="58"/>
      <c r="H1124" s="31" t="str">
        <f>IF(C1124="","",VLOOKUP(C1124,'5W'!$C$6:$M$505,6,FALSE))</f>
        <v/>
      </c>
      <c r="I1124" s="31" t="str">
        <f t="shared" si="17"/>
        <v/>
      </c>
    </row>
    <row r="1125" spans="3:9" ht="30" customHeight="1">
      <c r="C1125" s="108"/>
      <c r="D1125" s="58"/>
      <c r="E1125" s="110"/>
      <c r="F1125" s="56"/>
      <c r="G1125" s="58"/>
      <c r="H1125" s="31" t="str">
        <f>IF(C1125="","",VLOOKUP(C1125,'5W'!$C$6:$M$505,6,FALSE))</f>
        <v/>
      </c>
      <c r="I1125" s="31" t="str">
        <f t="shared" si="17"/>
        <v/>
      </c>
    </row>
    <row r="1126" spans="3:9" ht="30" customHeight="1">
      <c r="C1126" s="108"/>
      <c r="D1126" s="58"/>
      <c r="E1126" s="110"/>
      <c r="F1126" s="56"/>
      <c r="G1126" s="58"/>
      <c r="H1126" s="31" t="str">
        <f>IF(C1126="","",VLOOKUP(C1126,'5W'!$C$6:$M$505,6,FALSE))</f>
        <v/>
      </c>
      <c r="I1126" s="31" t="str">
        <f t="shared" si="17"/>
        <v/>
      </c>
    </row>
    <row r="1127" spans="3:9" ht="30" customHeight="1">
      <c r="C1127" s="108"/>
      <c r="D1127" s="58"/>
      <c r="E1127" s="110"/>
      <c r="F1127" s="56"/>
      <c r="G1127" s="58"/>
      <c r="H1127" s="31" t="str">
        <f>IF(C1127="","",VLOOKUP(C1127,'5W'!$C$6:$M$505,6,FALSE))</f>
        <v/>
      </c>
      <c r="I1127" s="31" t="str">
        <f t="shared" si="17"/>
        <v/>
      </c>
    </row>
    <row r="1128" spans="3:9" ht="30" customHeight="1">
      <c r="C1128" s="108"/>
      <c r="D1128" s="58"/>
      <c r="E1128" s="110"/>
      <c r="F1128" s="56"/>
      <c r="G1128" s="58"/>
      <c r="H1128" s="31" t="str">
        <f>IF(C1128="","",VLOOKUP(C1128,'5W'!$C$6:$M$505,6,FALSE))</f>
        <v/>
      </c>
      <c r="I1128" s="31" t="str">
        <f t="shared" si="17"/>
        <v/>
      </c>
    </row>
    <row r="1129" spans="3:9" ht="30" customHeight="1">
      <c r="C1129" s="108"/>
      <c r="D1129" s="58"/>
      <c r="E1129" s="110"/>
      <c r="F1129" s="56"/>
      <c r="G1129" s="58"/>
      <c r="H1129" s="31" t="str">
        <f>IF(C1129="","",VLOOKUP(C1129,'5W'!$C$6:$M$505,6,FALSE))</f>
        <v/>
      </c>
      <c r="I1129" s="31" t="str">
        <f t="shared" si="17"/>
        <v/>
      </c>
    </row>
    <row r="1130" spans="3:9" ht="30" customHeight="1">
      <c r="C1130" s="108"/>
      <c r="D1130" s="58"/>
      <c r="E1130" s="110"/>
      <c r="F1130" s="56"/>
      <c r="G1130" s="58"/>
      <c r="H1130" s="31" t="str">
        <f>IF(C1130="","",VLOOKUP(C1130,'5W'!$C$6:$M$505,6,FALSE))</f>
        <v/>
      </c>
      <c r="I1130" s="31" t="str">
        <f t="shared" si="17"/>
        <v/>
      </c>
    </row>
    <row r="1131" spans="3:9" ht="30" customHeight="1">
      <c r="C1131" s="108"/>
      <c r="D1131" s="58"/>
      <c r="E1131" s="110"/>
      <c r="F1131" s="56"/>
      <c r="G1131" s="58"/>
      <c r="H1131" s="31" t="str">
        <f>IF(C1131="","",VLOOKUP(C1131,'5W'!$C$6:$M$505,6,FALSE))</f>
        <v/>
      </c>
      <c r="I1131" s="31" t="str">
        <f t="shared" si="17"/>
        <v/>
      </c>
    </row>
    <row r="1132" spans="3:9" ht="30" customHeight="1">
      <c r="C1132" s="108"/>
      <c r="D1132" s="58"/>
      <c r="E1132" s="110"/>
      <c r="F1132" s="56"/>
      <c r="G1132" s="58"/>
      <c r="H1132" s="31" t="str">
        <f>IF(C1132="","",VLOOKUP(C1132,'5W'!$C$6:$M$505,6,FALSE))</f>
        <v/>
      </c>
      <c r="I1132" s="31" t="str">
        <f t="shared" si="17"/>
        <v/>
      </c>
    </row>
    <row r="1133" spans="3:9" ht="30" customHeight="1">
      <c r="C1133" s="108"/>
      <c r="D1133" s="58"/>
      <c r="E1133" s="110"/>
      <c r="F1133" s="56"/>
      <c r="G1133" s="58"/>
      <c r="H1133" s="31" t="str">
        <f>IF(C1133="","",VLOOKUP(C1133,'5W'!$C$6:$M$505,6,FALSE))</f>
        <v/>
      </c>
      <c r="I1133" s="31" t="str">
        <f t="shared" si="17"/>
        <v/>
      </c>
    </row>
    <row r="1134" spans="3:9" ht="30" customHeight="1">
      <c r="C1134" s="108"/>
      <c r="D1134" s="58"/>
      <c r="E1134" s="110"/>
      <c r="F1134" s="56"/>
      <c r="G1134" s="58"/>
      <c r="H1134" s="31" t="str">
        <f>IF(C1134="","",VLOOKUP(C1134,'5W'!$C$6:$M$505,6,FALSE))</f>
        <v/>
      </c>
      <c r="I1134" s="31" t="str">
        <f t="shared" si="17"/>
        <v/>
      </c>
    </row>
    <row r="1135" spans="3:9" ht="30" customHeight="1">
      <c r="C1135" s="108"/>
      <c r="D1135" s="58"/>
      <c r="E1135" s="110"/>
      <c r="F1135" s="56"/>
      <c r="G1135" s="58"/>
      <c r="H1135" s="31" t="str">
        <f>IF(C1135="","",VLOOKUP(C1135,'5W'!$C$6:$M$505,6,FALSE))</f>
        <v/>
      </c>
      <c r="I1135" s="31" t="str">
        <f t="shared" si="17"/>
        <v/>
      </c>
    </row>
    <row r="1136" spans="3:9" ht="30" customHeight="1">
      <c r="C1136" s="108"/>
      <c r="D1136" s="58"/>
      <c r="E1136" s="110"/>
      <c r="F1136" s="56"/>
      <c r="G1136" s="58"/>
      <c r="H1136" s="31" t="str">
        <f>IF(C1136="","",VLOOKUP(C1136,'5W'!$C$6:$M$505,6,FALSE))</f>
        <v/>
      </c>
      <c r="I1136" s="31" t="str">
        <f t="shared" si="17"/>
        <v/>
      </c>
    </row>
    <row r="1137" spans="3:9" ht="30" customHeight="1">
      <c r="C1137" s="108"/>
      <c r="D1137" s="58"/>
      <c r="E1137" s="110"/>
      <c r="F1137" s="56"/>
      <c r="G1137" s="58"/>
      <c r="H1137" s="31" t="str">
        <f>IF(C1137="","",VLOOKUP(C1137,'5W'!$C$6:$M$505,6,FALSE))</f>
        <v/>
      </c>
      <c r="I1137" s="31" t="str">
        <f t="shared" si="17"/>
        <v/>
      </c>
    </row>
    <row r="1138" spans="3:9" ht="30" customHeight="1">
      <c r="C1138" s="108"/>
      <c r="D1138" s="58"/>
      <c r="E1138" s="110"/>
      <c r="F1138" s="56"/>
      <c r="G1138" s="58"/>
      <c r="H1138" s="31" t="str">
        <f>IF(C1138="","",VLOOKUP(C1138,'5W'!$C$6:$M$505,6,FALSE))</f>
        <v/>
      </c>
      <c r="I1138" s="31" t="str">
        <f t="shared" si="17"/>
        <v/>
      </c>
    </row>
    <row r="1139" spans="3:9" ht="30" customHeight="1">
      <c r="C1139" s="108"/>
      <c r="D1139" s="58"/>
      <c r="E1139" s="110"/>
      <c r="F1139" s="56"/>
      <c r="G1139" s="58"/>
      <c r="H1139" s="31" t="str">
        <f>IF(C1139="","",VLOOKUP(C1139,'5W'!$C$6:$M$505,6,FALSE))</f>
        <v/>
      </c>
      <c r="I1139" s="31" t="str">
        <f t="shared" si="17"/>
        <v/>
      </c>
    </row>
    <row r="1140" spans="3:9" ht="30" customHeight="1">
      <c r="C1140" s="108"/>
      <c r="D1140" s="58"/>
      <c r="E1140" s="110"/>
      <c r="F1140" s="56"/>
      <c r="G1140" s="58"/>
      <c r="H1140" s="31" t="str">
        <f>IF(C1140="","",VLOOKUP(C1140,'5W'!$C$6:$M$505,6,FALSE))</f>
        <v/>
      </c>
      <c r="I1140" s="31" t="str">
        <f t="shared" si="17"/>
        <v/>
      </c>
    </row>
    <row r="1141" spans="3:9" ht="30" customHeight="1">
      <c r="C1141" s="108"/>
      <c r="D1141" s="58"/>
      <c r="E1141" s="110"/>
      <c r="F1141" s="56"/>
      <c r="G1141" s="58"/>
      <c r="H1141" s="31" t="str">
        <f>IF(C1141="","",VLOOKUP(C1141,'5W'!$C$6:$M$505,6,FALSE))</f>
        <v/>
      </c>
      <c r="I1141" s="31" t="str">
        <f t="shared" si="17"/>
        <v/>
      </c>
    </row>
    <row r="1142" spans="3:9" ht="30" customHeight="1">
      <c r="C1142" s="108"/>
      <c r="D1142" s="58"/>
      <c r="E1142" s="110"/>
      <c r="F1142" s="56"/>
      <c r="G1142" s="58"/>
      <c r="H1142" s="31" t="str">
        <f>IF(C1142="","",VLOOKUP(C1142,'5W'!$C$6:$M$505,6,FALSE))</f>
        <v/>
      </c>
      <c r="I1142" s="31" t="str">
        <f t="shared" si="17"/>
        <v/>
      </c>
    </row>
    <row r="1143" spans="3:9" ht="30" customHeight="1">
      <c r="C1143" s="108"/>
      <c r="D1143" s="58"/>
      <c r="E1143" s="110"/>
      <c r="F1143" s="56"/>
      <c r="G1143" s="58"/>
      <c r="H1143" s="31" t="str">
        <f>IF(C1143="","",VLOOKUP(C1143,'5W'!$C$6:$M$505,6,FALSE))</f>
        <v/>
      </c>
      <c r="I1143" s="31" t="str">
        <f t="shared" si="17"/>
        <v/>
      </c>
    </row>
    <row r="1144" spans="3:9" ht="30" customHeight="1">
      <c r="C1144" s="108"/>
      <c r="D1144" s="58"/>
      <c r="E1144" s="110"/>
      <c r="F1144" s="56"/>
      <c r="G1144" s="58"/>
      <c r="H1144" s="31" t="str">
        <f>IF(C1144="","",VLOOKUP(C1144,'5W'!$C$6:$M$505,6,FALSE))</f>
        <v/>
      </c>
      <c r="I1144" s="31" t="str">
        <f t="shared" si="17"/>
        <v/>
      </c>
    </row>
    <row r="1145" spans="3:9" ht="30" customHeight="1">
      <c r="C1145" s="108"/>
      <c r="D1145" s="58"/>
      <c r="E1145" s="110"/>
      <c r="F1145" s="56"/>
      <c r="G1145" s="58"/>
      <c r="H1145" s="31" t="str">
        <f>IF(C1145="","",VLOOKUP(C1145,'5W'!$C$6:$M$505,6,FALSE))</f>
        <v/>
      </c>
      <c r="I1145" s="31" t="str">
        <f t="shared" si="17"/>
        <v/>
      </c>
    </row>
    <row r="1146" spans="3:9" ht="30" customHeight="1">
      <c r="C1146" s="108"/>
      <c r="D1146" s="58"/>
      <c r="E1146" s="110"/>
      <c r="F1146" s="56"/>
      <c r="G1146" s="58"/>
      <c r="H1146" s="31" t="str">
        <f>IF(C1146="","",VLOOKUP(C1146,'5W'!$C$6:$M$505,6,FALSE))</f>
        <v/>
      </c>
      <c r="I1146" s="31" t="str">
        <f t="shared" si="17"/>
        <v/>
      </c>
    </row>
    <row r="1147" spans="3:9" ht="30" customHeight="1">
      <c r="C1147" s="108"/>
      <c r="D1147" s="58"/>
      <c r="E1147" s="110"/>
      <c r="F1147" s="56"/>
      <c r="G1147" s="58"/>
      <c r="H1147" s="31" t="str">
        <f>IF(C1147="","",VLOOKUP(C1147,'5W'!$C$6:$M$505,6,FALSE))</f>
        <v/>
      </c>
      <c r="I1147" s="31" t="str">
        <f t="shared" si="17"/>
        <v/>
      </c>
    </row>
    <row r="1148" spans="3:9" ht="30" customHeight="1">
      <c r="C1148" s="108"/>
      <c r="D1148" s="58"/>
      <c r="E1148" s="110"/>
      <c r="F1148" s="56"/>
      <c r="G1148" s="58"/>
      <c r="H1148" s="31" t="str">
        <f>IF(C1148="","",VLOOKUP(C1148,'5W'!$C$6:$M$505,6,FALSE))</f>
        <v/>
      </c>
      <c r="I1148" s="31" t="str">
        <f t="shared" si="17"/>
        <v/>
      </c>
    </row>
    <row r="1149" spans="3:9" ht="30" customHeight="1">
      <c r="C1149" s="108"/>
      <c r="D1149" s="58"/>
      <c r="E1149" s="110"/>
      <c r="F1149" s="56"/>
      <c r="G1149" s="58"/>
      <c r="H1149" s="31" t="str">
        <f>IF(C1149="","",VLOOKUP(C1149,'5W'!$C$6:$M$505,6,FALSE))</f>
        <v/>
      </c>
      <c r="I1149" s="31" t="str">
        <f t="shared" si="17"/>
        <v/>
      </c>
    </row>
    <row r="1150" spans="3:9" ht="30" customHeight="1">
      <c r="C1150" s="108"/>
      <c r="D1150" s="58"/>
      <c r="E1150" s="110"/>
      <c r="F1150" s="56"/>
      <c r="G1150" s="58"/>
      <c r="H1150" s="31" t="str">
        <f>IF(C1150="","",VLOOKUP(C1150,'5W'!$C$6:$M$505,6,FALSE))</f>
        <v/>
      </c>
      <c r="I1150" s="31" t="str">
        <f t="shared" si="17"/>
        <v/>
      </c>
    </row>
    <row r="1151" spans="3:9" ht="30" customHeight="1">
      <c r="C1151" s="108"/>
      <c r="D1151" s="58"/>
      <c r="E1151" s="110"/>
      <c r="F1151" s="56"/>
      <c r="G1151" s="58"/>
      <c r="H1151" s="31" t="str">
        <f>IF(C1151="","",VLOOKUP(C1151,'5W'!$C$6:$M$505,6,FALSE))</f>
        <v/>
      </c>
      <c r="I1151" s="31" t="str">
        <f t="shared" si="17"/>
        <v/>
      </c>
    </row>
    <row r="1152" spans="3:9" ht="30" customHeight="1">
      <c r="C1152" s="108"/>
      <c r="D1152" s="58"/>
      <c r="E1152" s="110"/>
      <c r="F1152" s="56"/>
      <c r="G1152" s="58"/>
      <c r="H1152" s="31" t="str">
        <f>IF(C1152="","",VLOOKUP(C1152,'5W'!$C$6:$M$505,6,FALSE))</f>
        <v/>
      </c>
      <c r="I1152" s="31" t="str">
        <f t="shared" si="17"/>
        <v/>
      </c>
    </row>
    <row r="1153" spans="3:9" ht="30" customHeight="1">
      <c r="C1153" s="108"/>
      <c r="D1153" s="58"/>
      <c r="E1153" s="110"/>
      <c r="F1153" s="56"/>
      <c r="G1153" s="58"/>
      <c r="H1153" s="31" t="str">
        <f>IF(C1153="","",VLOOKUP(C1153,'5W'!$C$6:$M$505,6,FALSE))</f>
        <v/>
      </c>
      <c r="I1153" s="31" t="str">
        <f t="shared" si="17"/>
        <v/>
      </c>
    </row>
    <row r="1154" spans="3:9" ht="30" customHeight="1">
      <c r="C1154" s="108"/>
      <c r="D1154" s="58"/>
      <c r="E1154" s="110"/>
      <c r="F1154" s="56"/>
      <c r="G1154" s="58"/>
      <c r="H1154" s="31" t="str">
        <f>IF(C1154="","",VLOOKUP(C1154,'5W'!$C$6:$M$505,6,FALSE))</f>
        <v/>
      </c>
      <c r="I1154" s="31" t="str">
        <f t="shared" si="17"/>
        <v/>
      </c>
    </row>
    <row r="1155" spans="3:9" ht="30" customHeight="1">
      <c r="C1155" s="108"/>
      <c r="D1155" s="58"/>
      <c r="E1155" s="110"/>
      <c r="F1155" s="56"/>
      <c r="G1155" s="58"/>
      <c r="H1155" s="31" t="str">
        <f>IF(C1155="","",VLOOKUP(C1155,'5W'!$C$6:$M$505,6,FALSE))</f>
        <v/>
      </c>
      <c r="I1155" s="31" t="str">
        <f t="shared" si="17"/>
        <v/>
      </c>
    </row>
    <row r="1156" spans="3:9" ht="30" customHeight="1">
      <c r="C1156" s="108"/>
      <c r="D1156" s="58"/>
      <c r="E1156" s="110"/>
      <c r="F1156" s="56"/>
      <c r="G1156" s="58"/>
      <c r="H1156" s="31" t="str">
        <f>IF(C1156="","",VLOOKUP(C1156,'5W'!$C$6:$M$505,6,FALSE))</f>
        <v/>
      </c>
      <c r="I1156" s="31" t="str">
        <f t="shared" si="17"/>
        <v/>
      </c>
    </row>
    <row r="1157" spans="3:9" ht="30" customHeight="1">
      <c r="C1157" s="108"/>
      <c r="D1157" s="58"/>
      <c r="E1157" s="110"/>
      <c r="F1157" s="56"/>
      <c r="G1157" s="58"/>
      <c r="H1157" s="31" t="str">
        <f>IF(C1157="","",VLOOKUP(C1157,'5W'!$C$6:$M$505,6,FALSE))</f>
        <v/>
      </c>
      <c r="I1157" s="31" t="str">
        <f t="shared" si="17"/>
        <v/>
      </c>
    </row>
    <row r="1158" spans="3:9" ht="30" customHeight="1">
      <c r="C1158" s="108"/>
      <c r="D1158" s="58"/>
      <c r="E1158" s="110"/>
      <c r="F1158" s="56"/>
      <c r="G1158" s="58"/>
      <c r="H1158" s="31" t="str">
        <f>IF(C1158="","",VLOOKUP(C1158,'5W'!$C$6:$M$505,6,FALSE))</f>
        <v/>
      </c>
      <c r="I1158" s="31" t="str">
        <f t="shared" si="17"/>
        <v/>
      </c>
    </row>
    <row r="1159" spans="3:9" ht="30" customHeight="1">
      <c r="C1159" s="108"/>
      <c r="D1159" s="58"/>
      <c r="E1159" s="110"/>
      <c r="F1159" s="56"/>
      <c r="G1159" s="58"/>
      <c r="H1159" s="31" t="str">
        <f>IF(C1159="","",VLOOKUP(C1159,'5W'!$C$6:$M$505,6,FALSE))</f>
        <v/>
      </c>
      <c r="I1159" s="31" t="str">
        <f t="shared" si="17"/>
        <v/>
      </c>
    </row>
    <row r="1160" spans="3:9" ht="30" customHeight="1">
      <c r="C1160" s="108"/>
      <c r="D1160" s="58"/>
      <c r="E1160" s="110"/>
      <c r="F1160" s="56"/>
      <c r="G1160" s="58"/>
      <c r="H1160" s="31" t="str">
        <f>IF(C1160="","",VLOOKUP(C1160,'5W'!$C$6:$M$505,6,FALSE))</f>
        <v/>
      </c>
      <c r="I1160" s="31" t="str">
        <f t="shared" ref="I1160:I1223" si="18">IF(C1160="","",MONTH(F1160))</f>
        <v/>
      </c>
    </row>
    <row r="1161" spans="3:9" ht="30" customHeight="1">
      <c r="C1161" s="108"/>
      <c r="D1161" s="58"/>
      <c r="E1161" s="110"/>
      <c r="F1161" s="56"/>
      <c r="G1161" s="58"/>
      <c r="H1161" s="31" t="str">
        <f>IF(C1161="","",VLOOKUP(C1161,'5W'!$C$6:$M$505,6,FALSE))</f>
        <v/>
      </c>
      <c r="I1161" s="31" t="str">
        <f t="shared" si="18"/>
        <v/>
      </c>
    </row>
    <row r="1162" spans="3:9" ht="30" customHeight="1">
      <c r="C1162" s="108"/>
      <c r="D1162" s="58"/>
      <c r="E1162" s="110"/>
      <c r="F1162" s="56"/>
      <c r="G1162" s="58"/>
      <c r="H1162" s="31" t="str">
        <f>IF(C1162="","",VLOOKUP(C1162,'5W'!$C$6:$M$505,6,FALSE))</f>
        <v/>
      </c>
      <c r="I1162" s="31" t="str">
        <f t="shared" si="18"/>
        <v/>
      </c>
    </row>
    <row r="1163" spans="3:9" ht="30" customHeight="1">
      <c r="C1163" s="108"/>
      <c r="D1163" s="58"/>
      <c r="E1163" s="110"/>
      <c r="F1163" s="56"/>
      <c r="G1163" s="58"/>
      <c r="H1163" s="31" t="str">
        <f>IF(C1163="","",VLOOKUP(C1163,'5W'!$C$6:$M$505,6,FALSE))</f>
        <v/>
      </c>
      <c r="I1163" s="31" t="str">
        <f t="shared" si="18"/>
        <v/>
      </c>
    </row>
    <row r="1164" spans="3:9" ht="30" customHeight="1">
      <c r="C1164" s="108"/>
      <c r="D1164" s="58"/>
      <c r="E1164" s="110"/>
      <c r="F1164" s="56"/>
      <c r="G1164" s="58"/>
      <c r="H1164" s="31" t="str">
        <f>IF(C1164="","",VLOOKUP(C1164,'5W'!$C$6:$M$505,6,FALSE))</f>
        <v/>
      </c>
      <c r="I1164" s="31" t="str">
        <f t="shared" si="18"/>
        <v/>
      </c>
    </row>
    <row r="1165" spans="3:9" ht="30" customHeight="1">
      <c r="C1165" s="108"/>
      <c r="D1165" s="58"/>
      <c r="E1165" s="110"/>
      <c r="F1165" s="56"/>
      <c r="G1165" s="58"/>
      <c r="H1165" s="31" t="str">
        <f>IF(C1165="","",VLOOKUP(C1165,'5W'!$C$6:$M$505,6,FALSE))</f>
        <v/>
      </c>
      <c r="I1165" s="31" t="str">
        <f t="shared" si="18"/>
        <v/>
      </c>
    </row>
    <row r="1166" spans="3:9" ht="30" customHeight="1">
      <c r="C1166" s="108"/>
      <c r="D1166" s="58"/>
      <c r="E1166" s="110"/>
      <c r="F1166" s="56"/>
      <c r="G1166" s="58"/>
      <c r="H1166" s="31" t="str">
        <f>IF(C1166="","",VLOOKUP(C1166,'5W'!$C$6:$M$505,6,FALSE))</f>
        <v/>
      </c>
      <c r="I1166" s="31" t="str">
        <f t="shared" si="18"/>
        <v/>
      </c>
    </row>
    <row r="1167" spans="3:9" ht="30" customHeight="1">
      <c r="C1167" s="108"/>
      <c r="D1167" s="58"/>
      <c r="E1167" s="110"/>
      <c r="F1167" s="56"/>
      <c r="G1167" s="58"/>
      <c r="H1167" s="31" t="str">
        <f>IF(C1167="","",VLOOKUP(C1167,'5W'!$C$6:$M$505,6,FALSE))</f>
        <v/>
      </c>
      <c r="I1167" s="31" t="str">
        <f t="shared" si="18"/>
        <v/>
      </c>
    </row>
    <row r="1168" spans="3:9" ht="30" customHeight="1">
      <c r="C1168" s="108"/>
      <c r="D1168" s="58"/>
      <c r="E1168" s="110"/>
      <c r="F1168" s="56"/>
      <c r="G1168" s="58"/>
      <c r="H1168" s="31" t="str">
        <f>IF(C1168="","",VLOOKUP(C1168,'5W'!$C$6:$M$505,6,FALSE))</f>
        <v/>
      </c>
      <c r="I1168" s="31" t="str">
        <f t="shared" si="18"/>
        <v/>
      </c>
    </row>
    <row r="1169" spans="3:9" ht="30" customHeight="1">
      <c r="C1169" s="108"/>
      <c r="D1169" s="58"/>
      <c r="E1169" s="110"/>
      <c r="F1169" s="56"/>
      <c r="G1169" s="58"/>
      <c r="H1169" s="31" t="str">
        <f>IF(C1169="","",VLOOKUP(C1169,'5W'!$C$6:$M$505,6,FALSE))</f>
        <v/>
      </c>
      <c r="I1169" s="31" t="str">
        <f t="shared" si="18"/>
        <v/>
      </c>
    </row>
    <row r="1170" spans="3:9" ht="30" customHeight="1">
      <c r="C1170" s="108"/>
      <c r="D1170" s="58"/>
      <c r="E1170" s="110"/>
      <c r="F1170" s="56"/>
      <c r="G1170" s="58"/>
      <c r="H1170" s="31" t="str">
        <f>IF(C1170="","",VLOOKUP(C1170,'5W'!$C$6:$M$505,6,FALSE))</f>
        <v/>
      </c>
      <c r="I1170" s="31" t="str">
        <f t="shared" si="18"/>
        <v/>
      </c>
    </row>
    <row r="1171" spans="3:9" ht="30" customHeight="1">
      <c r="C1171" s="108"/>
      <c r="D1171" s="58"/>
      <c r="E1171" s="110"/>
      <c r="F1171" s="56"/>
      <c r="G1171" s="58"/>
      <c r="H1171" s="31" t="str">
        <f>IF(C1171="","",VLOOKUP(C1171,'5W'!$C$6:$M$505,6,FALSE))</f>
        <v/>
      </c>
      <c r="I1171" s="31" t="str">
        <f t="shared" si="18"/>
        <v/>
      </c>
    </row>
    <row r="1172" spans="3:9" ht="30" customHeight="1">
      <c r="C1172" s="108"/>
      <c r="D1172" s="58"/>
      <c r="E1172" s="110"/>
      <c r="F1172" s="56"/>
      <c r="G1172" s="58"/>
      <c r="H1172" s="31" t="str">
        <f>IF(C1172="","",VLOOKUP(C1172,'5W'!$C$6:$M$505,6,FALSE))</f>
        <v/>
      </c>
      <c r="I1172" s="31" t="str">
        <f t="shared" si="18"/>
        <v/>
      </c>
    </row>
    <row r="1173" spans="3:9" ht="30" customHeight="1">
      <c r="C1173" s="108"/>
      <c r="D1173" s="58"/>
      <c r="E1173" s="110"/>
      <c r="F1173" s="56"/>
      <c r="G1173" s="58"/>
      <c r="H1173" s="31" t="str">
        <f>IF(C1173="","",VLOOKUP(C1173,'5W'!$C$6:$M$505,6,FALSE))</f>
        <v/>
      </c>
      <c r="I1173" s="31" t="str">
        <f t="shared" si="18"/>
        <v/>
      </c>
    </row>
    <row r="1174" spans="3:9" ht="30" customHeight="1">
      <c r="C1174" s="108"/>
      <c r="D1174" s="58"/>
      <c r="E1174" s="110"/>
      <c r="F1174" s="56"/>
      <c r="G1174" s="58"/>
      <c r="H1174" s="31" t="str">
        <f>IF(C1174="","",VLOOKUP(C1174,'5W'!$C$6:$M$505,6,FALSE))</f>
        <v/>
      </c>
      <c r="I1174" s="31" t="str">
        <f t="shared" si="18"/>
        <v/>
      </c>
    </row>
    <row r="1175" spans="3:9" ht="30" customHeight="1">
      <c r="C1175" s="108"/>
      <c r="D1175" s="58"/>
      <c r="E1175" s="110"/>
      <c r="F1175" s="56"/>
      <c r="G1175" s="58"/>
      <c r="H1175" s="31" t="str">
        <f>IF(C1175="","",VLOOKUP(C1175,'5W'!$C$6:$M$505,6,FALSE))</f>
        <v/>
      </c>
      <c r="I1175" s="31" t="str">
        <f t="shared" si="18"/>
        <v/>
      </c>
    </row>
    <row r="1176" spans="3:9" ht="30" customHeight="1">
      <c r="C1176" s="108"/>
      <c r="D1176" s="58"/>
      <c r="E1176" s="110"/>
      <c r="F1176" s="56"/>
      <c r="G1176" s="58"/>
      <c r="H1176" s="31" t="str">
        <f>IF(C1176="","",VLOOKUP(C1176,'5W'!$C$6:$M$505,6,FALSE))</f>
        <v/>
      </c>
      <c r="I1176" s="31" t="str">
        <f t="shared" si="18"/>
        <v/>
      </c>
    </row>
    <row r="1177" spans="3:9" ht="30" customHeight="1">
      <c r="C1177" s="108"/>
      <c r="D1177" s="58"/>
      <c r="E1177" s="110"/>
      <c r="F1177" s="56"/>
      <c r="G1177" s="58"/>
      <c r="H1177" s="31" t="str">
        <f>IF(C1177="","",VLOOKUP(C1177,'5W'!$C$6:$M$505,6,FALSE))</f>
        <v/>
      </c>
      <c r="I1177" s="31" t="str">
        <f t="shared" si="18"/>
        <v/>
      </c>
    </row>
    <row r="1178" spans="3:9" ht="30" customHeight="1">
      <c r="C1178" s="108"/>
      <c r="D1178" s="58"/>
      <c r="E1178" s="110"/>
      <c r="F1178" s="56"/>
      <c r="G1178" s="58"/>
      <c r="H1178" s="31" t="str">
        <f>IF(C1178="","",VLOOKUP(C1178,'5W'!$C$6:$M$505,6,FALSE))</f>
        <v/>
      </c>
      <c r="I1178" s="31" t="str">
        <f t="shared" si="18"/>
        <v/>
      </c>
    </row>
    <row r="1179" spans="3:9" ht="30" customHeight="1">
      <c r="C1179" s="108"/>
      <c r="D1179" s="58"/>
      <c r="E1179" s="110"/>
      <c r="F1179" s="56"/>
      <c r="G1179" s="58"/>
      <c r="H1179" s="31" t="str">
        <f>IF(C1179="","",VLOOKUP(C1179,'5W'!$C$6:$M$505,6,FALSE))</f>
        <v/>
      </c>
      <c r="I1179" s="31" t="str">
        <f t="shared" si="18"/>
        <v/>
      </c>
    </row>
    <row r="1180" spans="3:9" ht="30" customHeight="1">
      <c r="C1180" s="108"/>
      <c r="D1180" s="58"/>
      <c r="E1180" s="110"/>
      <c r="F1180" s="56"/>
      <c r="G1180" s="58"/>
      <c r="H1180" s="31" t="str">
        <f>IF(C1180="","",VLOOKUP(C1180,'5W'!$C$6:$M$505,6,FALSE))</f>
        <v/>
      </c>
      <c r="I1180" s="31" t="str">
        <f t="shared" si="18"/>
        <v/>
      </c>
    </row>
    <row r="1181" spans="3:9" ht="30" customHeight="1">
      <c r="C1181" s="108"/>
      <c r="D1181" s="58"/>
      <c r="E1181" s="110"/>
      <c r="F1181" s="56"/>
      <c r="G1181" s="58"/>
      <c r="H1181" s="31" t="str">
        <f>IF(C1181="","",VLOOKUP(C1181,'5W'!$C$6:$M$505,6,FALSE))</f>
        <v/>
      </c>
      <c r="I1181" s="31" t="str">
        <f t="shared" si="18"/>
        <v/>
      </c>
    </row>
    <row r="1182" spans="3:9" ht="30" customHeight="1">
      <c r="C1182" s="108"/>
      <c r="D1182" s="58"/>
      <c r="E1182" s="110"/>
      <c r="F1182" s="56"/>
      <c r="G1182" s="58"/>
      <c r="H1182" s="31" t="str">
        <f>IF(C1182="","",VLOOKUP(C1182,'5W'!$C$6:$M$505,6,FALSE))</f>
        <v/>
      </c>
      <c r="I1182" s="31" t="str">
        <f t="shared" si="18"/>
        <v/>
      </c>
    </row>
    <row r="1183" spans="3:9" ht="30" customHeight="1">
      <c r="C1183" s="108"/>
      <c r="D1183" s="58"/>
      <c r="E1183" s="110"/>
      <c r="F1183" s="56"/>
      <c r="G1183" s="58"/>
      <c r="H1183" s="31" t="str">
        <f>IF(C1183="","",VLOOKUP(C1183,'5W'!$C$6:$M$505,6,FALSE))</f>
        <v/>
      </c>
      <c r="I1183" s="31" t="str">
        <f t="shared" si="18"/>
        <v/>
      </c>
    </row>
    <row r="1184" spans="3:9" ht="30" customHeight="1">
      <c r="C1184" s="108"/>
      <c r="D1184" s="58"/>
      <c r="E1184" s="110"/>
      <c r="F1184" s="56"/>
      <c r="G1184" s="58"/>
      <c r="H1184" s="31" t="str">
        <f>IF(C1184="","",VLOOKUP(C1184,'5W'!$C$6:$M$505,6,FALSE))</f>
        <v/>
      </c>
      <c r="I1184" s="31" t="str">
        <f t="shared" si="18"/>
        <v/>
      </c>
    </row>
    <row r="1185" spans="3:9" ht="30" customHeight="1">
      <c r="C1185" s="108"/>
      <c r="D1185" s="58"/>
      <c r="E1185" s="110"/>
      <c r="F1185" s="56"/>
      <c r="G1185" s="58"/>
      <c r="H1185" s="31" t="str">
        <f>IF(C1185="","",VLOOKUP(C1185,'5W'!$C$6:$M$505,6,FALSE))</f>
        <v/>
      </c>
      <c r="I1185" s="31" t="str">
        <f t="shared" si="18"/>
        <v/>
      </c>
    </row>
    <row r="1186" spans="3:9" ht="30" customHeight="1">
      <c r="C1186" s="108"/>
      <c r="D1186" s="58"/>
      <c r="E1186" s="110"/>
      <c r="F1186" s="56"/>
      <c r="G1186" s="58"/>
      <c r="H1186" s="31" t="str">
        <f>IF(C1186="","",VLOOKUP(C1186,'5W'!$C$6:$M$505,6,FALSE))</f>
        <v/>
      </c>
      <c r="I1186" s="31" t="str">
        <f t="shared" si="18"/>
        <v/>
      </c>
    </row>
    <row r="1187" spans="3:9" ht="30" customHeight="1">
      <c r="C1187" s="108"/>
      <c r="D1187" s="58"/>
      <c r="E1187" s="110"/>
      <c r="F1187" s="56"/>
      <c r="G1187" s="58"/>
      <c r="H1187" s="31" t="str">
        <f>IF(C1187="","",VLOOKUP(C1187,'5W'!$C$6:$M$505,6,FALSE))</f>
        <v/>
      </c>
      <c r="I1187" s="31" t="str">
        <f t="shared" si="18"/>
        <v/>
      </c>
    </row>
    <row r="1188" spans="3:9" ht="30" customHeight="1">
      <c r="C1188" s="108"/>
      <c r="D1188" s="58"/>
      <c r="E1188" s="110"/>
      <c r="F1188" s="56"/>
      <c r="G1188" s="58"/>
      <c r="H1188" s="31" t="str">
        <f>IF(C1188="","",VLOOKUP(C1188,'5W'!$C$6:$M$505,6,FALSE))</f>
        <v/>
      </c>
      <c r="I1188" s="31" t="str">
        <f t="shared" si="18"/>
        <v/>
      </c>
    </row>
    <row r="1189" spans="3:9" ht="30" customHeight="1">
      <c r="C1189" s="108"/>
      <c r="D1189" s="58"/>
      <c r="E1189" s="110"/>
      <c r="F1189" s="56"/>
      <c r="G1189" s="58"/>
      <c r="H1189" s="31" t="str">
        <f>IF(C1189="","",VLOOKUP(C1189,'5W'!$C$6:$M$505,6,FALSE))</f>
        <v/>
      </c>
      <c r="I1189" s="31" t="str">
        <f t="shared" si="18"/>
        <v/>
      </c>
    </row>
    <row r="1190" spans="3:9" ht="30" customHeight="1">
      <c r="C1190" s="108"/>
      <c r="D1190" s="58"/>
      <c r="E1190" s="110"/>
      <c r="F1190" s="56"/>
      <c r="G1190" s="58"/>
      <c r="H1190" s="31" t="str">
        <f>IF(C1190="","",VLOOKUP(C1190,'5W'!$C$6:$M$505,6,FALSE))</f>
        <v/>
      </c>
      <c r="I1190" s="31" t="str">
        <f t="shared" si="18"/>
        <v/>
      </c>
    </row>
    <row r="1191" spans="3:9" ht="30" customHeight="1">
      <c r="C1191" s="108"/>
      <c r="D1191" s="58"/>
      <c r="E1191" s="110"/>
      <c r="F1191" s="56"/>
      <c r="G1191" s="58"/>
      <c r="H1191" s="31" t="str">
        <f>IF(C1191="","",VLOOKUP(C1191,'5W'!$C$6:$M$505,6,FALSE))</f>
        <v/>
      </c>
      <c r="I1191" s="31" t="str">
        <f t="shared" si="18"/>
        <v/>
      </c>
    </row>
    <row r="1192" spans="3:9" ht="30" customHeight="1">
      <c r="C1192" s="108"/>
      <c r="D1192" s="58"/>
      <c r="E1192" s="110"/>
      <c r="F1192" s="56"/>
      <c r="G1192" s="58"/>
      <c r="H1192" s="31" t="str">
        <f>IF(C1192="","",VLOOKUP(C1192,'5W'!$C$6:$M$505,6,FALSE))</f>
        <v/>
      </c>
      <c r="I1192" s="31" t="str">
        <f t="shared" si="18"/>
        <v/>
      </c>
    </row>
    <row r="1193" spans="3:9" ht="30" customHeight="1">
      <c r="C1193" s="108"/>
      <c r="D1193" s="58"/>
      <c r="E1193" s="110"/>
      <c r="F1193" s="56"/>
      <c r="G1193" s="58"/>
      <c r="H1193" s="31" t="str">
        <f>IF(C1193="","",VLOOKUP(C1193,'5W'!$C$6:$M$505,6,FALSE))</f>
        <v/>
      </c>
      <c r="I1193" s="31" t="str">
        <f t="shared" si="18"/>
        <v/>
      </c>
    </row>
    <row r="1194" spans="3:9" ht="30" customHeight="1">
      <c r="C1194" s="108"/>
      <c r="D1194" s="58"/>
      <c r="E1194" s="110"/>
      <c r="F1194" s="56"/>
      <c r="G1194" s="58"/>
      <c r="H1194" s="31" t="str">
        <f>IF(C1194="","",VLOOKUP(C1194,'5W'!$C$6:$M$505,6,FALSE))</f>
        <v/>
      </c>
      <c r="I1194" s="31" t="str">
        <f t="shared" si="18"/>
        <v/>
      </c>
    </row>
    <row r="1195" spans="3:9" ht="30" customHeight="1">
      <c r="C1195" s="108"/>
      <c r="D1195" s="58"/>
      <c r="E1195" s="110"/>
      <c r="F1195" s="56"/>
      <c r="G1195" s="58"/>
      <c r="H1195" s="31" t="str">
        <f>IF(C1195="","",VLOOKUP(C1195,'5W'!$C$6:$M$505,6,FALSE))</f>
        <v/>
      </c>
      <c r="I1195" s="31" t="str">
        <f t="shared" si="18"/>
        <v/>
      </c>
    </row>
    <row r="1196" spans="3:9" ht="30" customHeight="1">
      <c r="C1196" s="108"/>
      <c r="D1196" s="58"/>
      <c r="E1196" s="110"/>
      <c r="F1196" s="56"/>
      <c r="G1196" s="58"/>
      <c r="H1196" s="31" t="str">
        <f>IF(C1196="","",VLOOKUP(C1196,'5W'!$C$6:$M$505,6,FALSE))</f>
        <v/>
      </c>
      <c r="I1196" s="31" t="str">
        <f t="shared" si="18"/>
        <v/>
      </c>
    </row>
    <row r="1197" spans="3:9" ht="30" customHeight="1">
      <c r="C1197" s="108"/>
      <c r="D1197" s="58"/>
      <c r="E1197" s="110"/>
      <c r="F1197" s="56"/>
      <c r="G1197" s="58"/>
      <c r="H1197" s="31" t="str">
        <f>IF(C1197="","",VLOOKUP(C1197,'5W'!$C$6:$M$505,6,FALSE))</f>
        <v/>
      </c>
      <c r="I1197" s="31" t="str">
        <f t="shared" si="18"/>
        <v/>
      </c>
    </row>
    <row r="1198" spans="3:9" ht="30" customHeight="1">
      <c r="C1198" s="108"/>
      <c r="D1198" s="58"/>
      <c r="E1198" s="110"/>
      <c r="F1198" s="56"/>
      <c r="G1198" s="58"/>
      <c r="H1198" s="31" t="str">
        <f>IF(C1198="","",VLOOKUP(C1198,'5W'!$C$6:$M$505,6,FALSE))</f>
        <v/>
      </c>
      <c r="I1198" s="31" t="str">
        <f t="shared" si="18"/>
        <v/>
      </c>
    </row>
    <row r="1199" spans="3:9" ht="30" customHeight="1">
      <c r="C1199" s="108"/>
      <c r="D1199" s="58"/>
      <c r="E1199" s="110"/>
      <c r="F1199" s="56"/>
      <c r="G1199" s="58"/>
      <c r="H1199" s="31" t="str">
        <f>IF(C1199="","",VLOOKUP(C1199,'5W'!$C$6:$M$505,6,FALSE))</f>
        <v/>
      </c>
      <c r="I1199" s="31" t="str">
        <f t="shared" si="18"/>
        <v/>
      </c>
    </row>
    <row r="1200" spans="3:9" ht="30" customHeight="1">
      <c r="C1200" s="108"/>
      <c r="D1200" s="58"/>
      <c r="E1200" s="110"/>
      <c r="F1200" s="56"/>
      <c r="G1200" s="58"/>
      <c r="H1200" s="31" t="str">
        <f>IF(C1200="","",VLOOKUP(C1200,'5W'!$C$6:$M$505,6,FALSE))</f>
        <v/>
      </c>
      <c r="I1200" s="31" t="str">
        <f t="shared" si="18"/>
        <v/>
      </c>
    </row>
    <row r="1201" spans="3:9" ht="30" customHeight="1">
      <c r="C1201" s="108"/>
      <c r="D1201" s="58"/>
      <c r="E1201" s="110"/>
      <c r="F1201" s="56"/>
      <c r="G1201" s="58"/>
      <c r="H1201" s="31" t="str">
        <f>IF(C1201="","",VLOOKUP(C1201,'5W'!$C$6:$M$505,6,FALSE))</f>
        <v/>
      </c>
      <c r="I1201" s="31" t="str">
        <f t="shared" si="18"/>
        <v/>
      </c>
    </row>
    <row r="1202" spans="3:9" ht="30" customHeight="1">
      <c r="C1202" s="108"/>
      <c r="D1202" s="58"/>
      <c r="E1202" s="110"/>
      <c r="F1202" s="56"/>
      <c r="G1202" s="58"/>
      <c r="H1202" s="31" t="str">
        <f>IF(C1202="","",VLOOKUP(C1202,'5W'!$C$6:$M$505,6,FALSE))</f>
        <v/>
      </c>
      <c r="I1202" s="31" t="str">
        <f t="shared" si="18"/>
        <v/>
      </c>
    </row>
    <row r="1203" spans="3:9" ht="30" customHeight="1">
      <c r="C1203" s="108"/>
      <c r="D1203" s="58"/>
      <c r="E1203" s="110"/>
      <c r="F1203" s="56"/>
      <c r="G1203" s="58"/>
      <c r="H1203" s="31" t="str">
        <f>IF(C1203="","",VLOOKUP(C1203,'5W'!$C$6:$M$505,6,FALSE))</f>
        <v/>
      </c>
      <c r="I1203" s="31" t="str">
        <f t="shared" si="18"/>
        <v/>
      </c>
    </row>
    <row r="1204" spans="3:9" ht="30" customHeight="1">
      <c r="C1204" s="108"/>
      <c r="D1204" s="58"/>
      <c r="E1204" s="110"/>
      <c r="F1204" s="56"/>
      <c r="G1204" s="58"/>
      <c r="H1204" s="31" t="str">
        <f>IF(C1204="","",VLOOKUP(C1204,'5W'!$C$6:$M$505,6,FALSE))</f>
        <v/>
      </c>
      <c r="I1204" s="31" t="str">
        <f t="shared" si="18"/>
        <v/>
      </c>
    </row>
    <row r="1205" spans="3:9" ht="30" customHeight="1">
      <c r="C1205" s="108"/>
      <c r="D1205" s="58"/>
      <c r="E1205" s="110"/>
      <c r="F1205" s="56"/>
      <c r="G1205" s="58"/>
      <c r="H1205" s="31" t="str">
        <f>IF(C1205="","",VLOOKUP(C1205,'5W'!$C$6:$M$505,6,FALSE))</f>
        <v/>
      </c>
      <c r="I1205" s="31" t="str">
        <f t="shared" si="18"/>
        <v/>
      </c>
    </row>
    <row r="1206" spans="3:9" ht="30" customHeight="1">
      <c r="C1206" s="108"/>
      <c r="D1206" s="58"/>
      <c r="E1206" s="110"/>
      <c r="F1206" s="56"/>
      <c r="G1206" s="58"/>
      <c r="H1206" s="31" t="str">
        <f>IF(C1206="","",VLOOKUP(C1206,'5W'!$C$6:$M$505,6,FALSE))</f>
        <v/>
      </c>
      <c r="I1206" s="31" t="str">
        <f t="shared" si="18"/>
        <v/>
      </c>
    </row>
    <row r="1207" spans="3:9" ht="30" customHeight="1">
      <c r="C1207" s="108"/>
      <c r="D1207" s="58"/>
      <c r="E1207" s="110"/>
      <c r="F1207" s="56"/>
      <c r="G1207" s="58"/>
      <c r="H1207" s="31" t="str">
        <f>IF(C1207="","",VLOOKUP(C1207,'5W'!$C$6:$M$505,6,FALSE))</f>
        <v/>
      </c>
      <c r="I1207" s="31" t="str">
        <f t="shared" si="18"/>
        <v/>
      </c>
    </row>
    <row r="1208" spans="3:9" ht="30" customHeight="1">
      <c r="C1208" s="108"/>
      <c r="D1208" s="58"/>
      <c r="E1208" s="110"/>
      <c r="F1208" s="56"/>
      <c r="G1208" s="58"/>
      <c r="H1208" s="31" t="str">
        <f>IF(C1208="","",VLOOKUP(C1208,'5W'!$C$6:$M$505,6,FALSE))</f>
        <v/>
      </c>
      <c r="I1208" s="31" t="str">
        <f t="shared" si="18"/>
        <v/>
      </c>
    </row>
    <row r="1209" spans="3:9" ht="30" customHeight="1">
      <c r="C1209" s="108"/>
      <c r="D1209" s="58"/>
      <c r="E1209" s="110"/>
      <c r="F1209" s="56"/>
      <c r="G1209" s="58"/>
      <c r="H1209" s="31" t="str">
        <f>IF(C1209="","",VLOOKUP(C1209,'5W'!$C$6:$M$505,6,FALSE))</f>
        <v/>
      </c>
      <c r="I1209" s="31" t="str">
        <f t="shared" si="18"/>
        <v/>
      </c>
    </row>
    <row r="1210" spans="3:9" ht="30" customHeight="1">
      <c r="C1210" s="108"/>
      <c r="D1210" s="58"/>
      <c r="E1210" s="110"/>
      <c r="F1210" s="56"/>
      <c r="G1210" s="58"/>
      <c r="H1210" s="31" t="str">
        <f>IF(C1210="","",VLOOKUP(C1210,'5W'!$C$6:$M$505,6,FALSE))</f>
        <v/>
      </c>
      <c r="I1210" s="31" t="str">
        <f t="shared" si="18"/>
        <v/>
      </c>
    </row>
    <row r="1211" spans="3:9" ht="30" customHeight="1">
      <c r="C1211" s="108"/>
      <c r="D1211" s="58"/>
      <c r="E1211" s="110"/>
      <c r="F1211" s="56"/>
      <c r="G1211" s="58"/>
      <c r="H1211" s="31" t="str">
        <f>IF(C1211="","",VLOOKUP(C1211,'5W'!$C$6:$M$505,6,FALSE))</f>
        <v/>
      </c>
      <c r="I1211" s="31" t="str">
        <f t="shared" si="18"/>
        <v/>
      </c>
    </row>
    <row r="1212" spans="3:9" ht="30" customHeight="1">
      <c r="C1212" s="108"/>
      <c r="D1212" s="58"/>
      <c r="E1212" s="110"/>
      <c r="F1212" s="56"/>
      <c r="G1212" s="58"/>
      <c r="H1212" s="31" t="str">
        <f>IF(C1212="","",VLOOKUP(C1212,'5W'!$C$6:$M$505,6,FALSE))</f>
        <v/>
      </c>
      <c r="I1212" s="31" t="str">
        <f t="shared" si="18"/>
        <v/>
      </c>
    </row>
    <row r="1213" spans="3:9" ht="30" customHeight="1">
      <c r="C1213" s="108"/>
      <c r="D1213" s="58"/>
      <c r="E1213" s="110"/>
      <c r="F1213" s="56"/>
      <c r="G1213" s="58"/>
      <c r="H1213" s="31" t="str">
        <f>IF(C1213="","",VLOOKUP(C1213,'5W'!$C$6:$M$505,6,FALSE))</f>
        <v/>
      </c>
      <c r="I1213" s="31" t="str">
        <f t="shared" si="18"/>
        <v/>
      </c>
    </row>
    <row r="1214" spans="3:9" ht="30" customHeight="1">
      <c r="C1214" s="108"/>
      <c r="D1214" s="58"/>
      <c r="E1214" s="110"/>
      <c r="F1214" s="56"/>
      <c r="G1214" s="58"/>
      <c r="H1214" s="31" t="str">
        <f>IF(C1214="","",VLOOKUP(C1214,'5W'!$C$6:$M$505,6,FALSE))</f>
        <v/>
      </c>
      <c r="I1214" s="31" t="str">
        <f t="shared" si="18"/>
        <v/>
      </c>
    </row>
    <row r="1215" spans="3:9" ht="30" customHeight="1">
      <c r="C1215" s="108"/>
      <c r="D1215" s="58"/>
      <c r="E1215" s="110"/>
      <c r="F1215" s="56"/>
      <c r="G1215" s="58"/>
      <c r="H1215" s="31" t="str">
        <f>IF(C1215="","",VLOOKUP(C1215,'5W'!$C$6:$M$505,6,FALSE))</f>
        <v/>
      </c>
      <c r="I1215" s="31" t="str">
        <f t="shared" si="18"/>
        <v/>
      </c>
    </row>
    <row r="1216" spans="3:9" ht="30" customHeight="1">
      <c r="C1216" s="108"/>
      <c r="D1216" s="58"/>
      <c r="E1216" s="110"/>
      <c r="F1216" s="56"/>
      <c r="G1216" s="58"/>
      <c r="H1216" s="31" t="str">
        <f>IF(C1216="","",VLOOKUP(C1216,'5W'!$C$6:$M$505,6,FALSE))</f>
        <v/>
      </c>
      <c r="I1216" s="31" t="str">
        <f t="shared" si="18"/>
        <v/>
      </c>
    </row>
    <row r="1217" spans="3:9" ht="30" customHeight="1">
      <c r="C1217" s="108"/>
      <c r="D1217" s="58"/>
      <c r="E1217" s="110"/>
      <c r="F1217" s="56"/>
      <c r="G1217" s="58"/>
      <c r="H1217" s="31" t="str">
        <f>IF(C1217="","",VLOOKUP(C1217,'5W'!$C$6:$M$505,6,FALSE))</f>
        <v/>
      </c>
      <c r="I1217" s="31" t="str">
        <f t="shared" si="18"/>
        <v/>
      </c>
    </row>
    <row r="1218" spans="3:9" ht="30" customHeight="1">
      <c r="C1218" s="108"/>
      <c r="D1218" s="58"/>
      <c r="E1218" s="110"/>
      <c r="F1218" s="56"/>
      <c r="G1218" s="58"/>
      <c r="H1218" s="31" t="str">
        <f>IF(C1218="","",VLOOKUP(C1218,'5W'!$C$6:$M$505,6,FALSE))</f>
        <v/>
      </c>
      <c r="I1218" s="31" t="str">
        <f t="shared" si="18"/>
        <v/>
      </c>
    </row>
    <row r="1219" spans="3:9" ht="30" customHeight="1">
      <c r="C1219" s="108"/>
      <c r="D1219" s="58"/>
      <c r="E1219" s="110"/>
      <c r="F1219" s="56"/>
      <c r="G1219" s="58"/>
      <c r="H1219" s="31" t="str">
        <f>IF(C1219="","",VLOOKUP(C1219,'5W'!$C$6:$M$505,6,FALSE))</f>
        <v/>
      </c>
      <c r="I1219" s="31" t="str">
        <f t="shared" si="18"/>
        <v/>
      </c>
    </row>
    <row r="1220" spans="3:9" ht="30" customHeight="1">
      <c r="C1220" s="108"/>
      <c r="D1220" s="58"/>
      <c r="E1220" s="110"/>
      <c r="F1220" s="56"/>
      <c r="G1220" s="58"/>
      <c r="H1220" s="31" t="str">
        <f>IF(C1220="","",VLOOKUP(C1220,'5W'!$C$6:$M$505,6,FALSE))</f>
        <v/>
      </c>
      <c r="I1220" s="31" t="str">
        <f t="shared" si="18"/>
        <v/>
      </c>
    </row>
    <row r="1221" spans="3:9" ht="30" customHeight="1">
      <c r="C1221" s="108"/>
      <c r="D1221" s="58"/>
      <c r="E1221" s="110"/>
      <c r="F1221" s="56"/>
      <c r="G1221" s="58"/>
      <c r="H1221" s="31" t="str">
        <f>IF(C1221="","",VLOOKUP(C1221,'5W'!$C$6:$M$505,6,FALSE))</f>
        <v/>
      </c>
      <c r="I1221" s="31" t="str">
        <f t="shared" si="18"/>
        <v/>
      </c>
    </row>
    <row r="1222" spans="3:9" ht="30" customHeight="1">
      <c r="C1222" s="108"/>
      <c r="D1222" s="58"/>
      <c r="E1222" s="110"/>
      <c r="F1222" s="56"/>
      <c r="G1222" s="58"/>
      <c r="H1222" s="31" t="str">
        <f>IF(C1222="","",VLOOKUP(C1222,'5W'!$C$6:$M$505,6,FALSE))</f>
        <v/>
      </c>
      <c r="I1222" s="31" t="str">
        <f t="shared" si="18"/>
        <v/>
      </c>
    </row>
    <row r="1223" spans="3:9" ht="30" customHeight="1">
      <c r="C1223" s="108"/>
      <c r="D1223" s="58"/>
      <c r="E1223" s="110"/>
      <c r="F1223" s="56"/>
      <c r="G1223" s="58"/>
      <c r="H1223" s="31" t="str">
        <f>IF(C1223="","",VLOOKUP(C1223,'5W'!$C$6:$M$505,6,FALSE))</f>
        <v/>
      </c>
      <c r="I1223" s="31" t="str">
        <f t="shared" si="18"/>
        <v/>
      </c>
    </row>
    <row r="1224" spans="3:9" ht="30" customHeight="1">
      <c r="C1224" s="108"/>
      <c r="D1224" s="58"/>
      <c r="E1224" s="110"/>
      <c r="F1224" s="56"/>
      <c r="G1224" s="58"/>
      <c r="H1224" s="31" t="str">
        <f>IF(C1224="","",VLOOKUP(C1224,'5W'!$C$6:$M$505,6,FALSE))</f>
        <v/>
      </c>
      <c r="I1224" s="31" t="str">
        <f t="shared" ref="I1224:I1287" si="19">IF(C1224="","",MONTH(F1224))</f>
        <v/>
      </c>
    </row>
    <row r="1225" spans="3:9" ht="30" customHeight="1">
      <c r="C1225" s="108"/>
      <c r="D1225" s="58"/>
      <c r="E1225" s="110"/>
      <c r="F1225" s="56"/>
      <c r="G1225" s="58"/>
      <c r="H1225" s="31" t="str">
        <f>IF(C1225="","",VLOOKUP(C1225,'5W'!$C$6:$M$505,6,FALSE))</f>
        <v/>
      </c>
      <c r="I1225" s="31" t="str">
        <f t="shared" si="19"/>
        <v/>
      </c>
    </row>
    <row r="1226" spans="3:9" ht="30" customHeight="1">
      <c r="C1226" s="108"/>
      <c r="D1226" s="58"/>
      <c r="E1226" s="110"/>
      <c r="F1226" s="56"/>
      <c r="G1226" s="58"/>
      <c r="H1226" s="31" t="str">
        <f>IF(C1226="","",VLOOKUP(C1226,'5W'!$C$6:$M$505,6,FALSE))</f>
        <v/>
      </c>
      <c r="I1226" s="31" t="str">
        <f t="shared" si="19"/>
        <v/>
      </c>
    </row>
    <row r="1227" spans="3:9" ht="30" customHeight="1">
      <c r="C1227" s="108"/>
      <c r="D1227" s="58"/>
      <c r="E1227" s="110"/>
      <c r="F1227" s="56"/>
      <c r="G1227" s="58"/>
      <c r="H1227" s="31" t="str">
        <f>IF(C1227="","",VLOOKUP(C1227,'5W'!$C$6:$M$505,6,FALSE))</f>
        <v/>
      </c>
      <c r="I1227" s="31" t="str">
        <f t="shared" si="19"/>
        <v/>
      </c>
    </row>
    <row r="1228" spans="3:9" ht="30" customHeight="1">
      <c r="C1228" s="108"/>
      <c r="D1228" s="58"/>
      <c r="E1228" s="110"/>
      <c r="F1228" s="56"/>
      <c r="G1228" s="58"/>
      <c r="H1228" s="31" t="str">
        <f>IF(C1228="","",VLOOKUP(C1228,'5W'!$C$6:$M$505,6,FALSE))</f>
        <v/>
      </c>
      <c r="I1228" s="31" t="str">
        <f t="shared" si="19"/>
        <v/>
      </c>
    </row>
    <row r="1229" spans="3:9" ht="30" customHeight="1">
      <c r="C1229" s="108"/>
      <c r="D1229" s="58"/>
      <c r="E1229" s="110"/>
      <c r="F1229" s="56"/>
      <c r="G1229" s="58"/>
      <c r="H1229" s="31" t="str">
        <f>IF(C1229="","",VLOOKUP(C1229,'5W'!$C$6:$M$505,6,FALSE))</f>
        <v/>
      </c>
      <c r="I1229" s="31" t="str">
        <f t="shared" si="19"/>
        <v/>
      </c>
    </row>
    <row r="1230" spans="3:9" ht="30" customHeight="1">
      <c r="C1230" s="108"/>
      <c r="D1230" s="58"/>
      <c r="E1230" s="110"/>
      <c r="F1230" s="56"/>
      <c r="G1230" s="58"/>
      <c r="H1230" s="31" t="str">
        <f>IF(C1230="","",VLOOKUP(C1230,'5W'!$C$6:$M$505,6,FALSE))</f>
        <v/>
      </c>
      <c r="I1230" s="31" t="str">
        <f t="shared" si="19"/>
        <v/>
      </c>
    </row>
    <row r="1231" spans="3:9" ht="30" customHeight="1">
      <c r="C1231" s="108"/>
      <c r="D1231" s="58"/>
      <c r="E1231" s="110"/>
      <c r="F1231" s="56"/>
      <c r="G1231" s="58"/>
      <c r="H1231" s="31" t="str">
        <f>IF(C1231="","",VLOOKUP(C1231,'5W'!$C$6:$M$505,6,FALSE))</f>
        <v/>
      </c>
      <c r="I1231" s="31" t="str">
        <f t="shared" si="19"/>
        <v/>
      </c>
    </row>
    <row r="1232" spans="3:9" ht="30" customHeight="1">
      <c r="C1232" s="108"/>
      <c r="D1232" s="58"/>
      <c r="E1232" s="110"/>
      <c r="F1232" s="56"/>
      <c r="G1232" s="58"/>
      <c r="H1232" s="31" t="str">
        <f>IF(C1232="","",VLOOKUP(C1232,'5W'!$C$6:$M$505,6,FALSE))</f>
        <v/>
      </c>
      <c r="I1232" s="31" t="str">
        <f t="shared" si="19"/>
        <v/>
      </c>
    </row>
    <row r="1233" spans="3:9" ht="30" customHeight="1">
      <c r="C1233" s="108"/>
      <c r="D1233" s="58"/>
      <c r="E1233" s="110"/>
      <c r="F1233" s="56"/>
      <c r="G1233" s="58"/>
      <c r="H1233" s="31" t="str">
        <f>IF(C1233="","",VLOOKUP(C1233,'5W'!$C$6:$M$505,6,FALSE))</f>
        <v/>
      </c>
      <c r="I1233" s="31" t="str">
        <f t="shared" si="19"/>
        <v/>
      </c>
    </row>
    <row r="1234" spans="3:9" ht="30" customHeight="1">
      <c r="C1234" s="108"/>
      <c r="D1234" s="58"/>
      <c r="E1234" s="110"/>
      <c r="F1234" s="56"/>
      <c r="G1234" s="58"/>
      <c r="H1234" s="31" t="str">
        <f>IF(C1234="","",VLOOKUP(C1234,'5W'!$C$6:$M$505,6,FALSE))</f>
        <v/>
      </c>
      <c r="I1234" s="31" t="str">
        <f t="shared" si="19"/>
        <v/>
      </c>
    </row>
    <row r="1235" spans="3:9" ht="30" customHeight="1">
      <c r="C1235" s="108"/>
      <c r="D1235" s="58"/>
      <c r="E1235" s="110"/>
      <c r="F1235" s="56"/>
      <c r="G1235" s="58"/>
      <c r="H1235" s="31" t="str">
        <f>IF(C1235="","",VLOOKUP(C1235,'5W'!$C$6:$M$505,6,FALSE))</f>
        <v/>
      </c>
      <c r="I1235" s="31" t="str">
        <f t="shared" si="19"/>
        <v/>
      </c>
    </row>
    <row r="1236" spans="3:9" ht="30" customHeight="1">
      <c r="C1236" s="108"/>
      <c r="D1236" s="58"/>
      <c r="E1236" s="110"/>
      <c r="F1236" s="56"/>
      <c r="G1236" s="58"/>
      <c r="H1236" s="31" t="str">
        <f>IF(C1236="","",VLOOKUP(C1236,'5W'!$C$6:$M$505,6,FALSE))</f>
        <v/>
      </c>
      <c r="I1236" s="31" t="str">
        <f t="shared" si="19"/>
        <v/>
      </c>
    </row>
    <row r="1237" spans="3:9" ht="30" customHeight="1">
      <c r="C1237" s="108"/>
      <c r="D1237" s="58"/>
      <c r="E1237" s="110"/>
      <c r="F1237" s="56"/>
      <c r="G1237" s="58"/>
      <c r="H1237" s="31" t="str">
        <f>IF(C1237="","",VLOOKUP(C1237,'5W'!$C$6:$M$505,6,FALSE))</f>
        <v/>
      </c>
      <c r="I1237" s="31" t="str">
        <f t="shared" si="19"/>
        <v/>
      </c>
    </row>
    <row r="1238" spans="3:9" ht="30" customHeight="1">
      <c r="C1238" s="108"/>
      <c r="D1238" s="58"/>
      <c r="E1238" s="110"/>
      <c r="F1238" s="56"/>
      <c r="G1238" s="58"/>
      <c r="H1238" s="31" t="str">
        <f>IF(C1238="","",VLOOKUP(C1238,'5W'!$C$6:$M$505,6,FALSE))</f>
        <v/>
      </c>
      <c r="I1238" s="31" t="str">
        <f t="shared" si="19"/>
        <v/>
      </c>
    </row>
    <row r="1239" spans="3:9" ht="30" customHeight="1">
      <c r="C1239" s="108"/>
      <c r="D1239" s="58"/>
      <c r="E1239" s="110"/>
      <c r="F1239" s="56"/>
      <c r="G1239" s="58"/>
      <c r="H1239" s="31" t="str">
        <f>IF(C1239="","",VLOOKUP(C1239,'5W'!$C$6:$M$505,6,FALSE))</f>
        <v/>
      </c>
      <c r="I1239" s="31" t="str">
        <f t="shared" si="19"/>
        <v/>
      </c>
    </row>
    <row r="1240" spans="3:9" ht="30" customHeight="1">
      <c r="C1240" s="108"/>
      <c r="D1240" s="58"/>
      <c r="E1240" s="110"/>
      <c r="F1240" s="56"/>
      <c r="G1240" s="58"/>
      <c r="H1240" s="31" t="str">
        <f>IF(C1240="","",VLOOKUP(C1240,'5W'!$C$6:$M$505,6,FALSE))</f>
        <v/>
      </c>
      <c r="I1240" s="31" t="str">
        <f t="shared" si="19"/>
        <v/>
      </c>
    </row>
    <row r="1241" spans="3:9" ht="30" customHeight="1">
      <c r="C1241" s="108"/>
      <c r="D1241" s="58"/>
      <c r="E1241" s="110"/>
      <c r="F1241" s="56"/>
      <c r="G1241" s="58"/>
      <c r="H1241" s="31" t="str">
        <f>IF(C1241="","",VLOOKUP(C1241,'5W'!$C$6:$M$505,6,FALSE))</f>
        <v/>
      </c>
      <c r="I1241" s="31" t="str">
        <f t="shared" si="19"/>
        <v/>
      </c>
    </row>
    <row r="1242" spans="3:9" ht="30" customHeight="1">
      <c r="C1242" s="108"/>
      <c r="D1242" s="58"/>
      <c r="E1242" s="110"/>
      <c r="F1242" s="56"/>
      <c r="G1242" s="58"/>
      <c r="H1242" s="31" t="str">
        <f>IF(C1242="","",VLOOKUP(C1242,'5W'!$C$6:$M$505,6,FALSE))</f>
        <v/>
      </c>
      <c r="I1242" s="31" t="str">
        <f t="shared" si="19"/>
        <v/>
      </c>
    </row>
    <row r="1243" spans="3:9" ht="30" customHeight="1">
      <c r="C1243" s="108"/>
      <c r="D1243" s="58"/>
      <c r="E1243" s="110"/>
      <c r="F1243" s="56"/>
      <c r="G1243" s="58"/>
      <c r="H1243" s="31" t="str">
        <f>IF(C1243="","",VLOOKUP(C1243,'5W'!$C$6:$M$505,6,FALSE))</f>
        <v/>
      </c>
      <c r="I1243" s="31" t="str">
        <f t="shared" si="19"/>
        <v/>
      </c>
    </row>
    <row r="1244" spans="3:9" ht="30" customHeight="1">
      <c r="C1244" s="108"/>
      <c r="D1244" s="58"/>
      <c r="E1244" s="110"/>
      <c r="F1244" s="56"/>
      <c r="G1244" s="58"/>
      <c r="H1244" s="31" t="str">
        <f>IF(C1244="","",VLOOKUP(C1244,'5W'!$C$6:$M$505,6,FALSE))</f>
        <v/>
      </c>
      <c r="I1244" s="31" t="str">
        <f t="shared" si="19"/>
        <v/>
      </c>
    </row>
    <row r="1245" spans="3:9" ht="30" customHeight="1">
      <c r="C1245" s="108"/>
      <c r="D1245" s="58"/>
      <c r="E1245" s="110"/>
      <c r="F1245" s="56"/>
      <c r="G1245" s="58"/>
      <c r="H1245" s="31" t="str">
        <f>IF(C1245="","",VLOOKUP(C1245,'5W'!$C$6:$M$505,6,FALSE))</f>
        <v/>
      </c>
      <c r="I1245" s="31" t="str">
        <f t="shared" si="19"/>
        <v/>
      </c>
    </row>
    <row r="1246" spans="3:9" ht="30" customHeight="1">
      <c r="C1246" s="108"/>
      <c r="D1246" s="58"/>
      <c r="E1246" s="110"/>
      <c r="F1246" s="56"/>
      <c r="G1246" s="58"/>
      <c r="H1246" s="31" t="str">
        <f>IF(C1246="","",VLOOKUP(C1246,'5W'!$C$6:$M$505,6,FALSE))</f>
        <v/>
      </c>
      <c r="I1246" s="31" t="str">
        <f t="shared" si="19"/>
        <v/>
      </c>
    </row>
    <row r="1247" spans="3:9" ht="30" customHeight="1">
      <c r="C1247" s="108"/>
      <c r="D1247" s="58"/>
      <c r="E1247" s="110"/>
      <c r="F1247" s="56"/>
      <c r="G1247" s="58"/>
      <c r="H1247" s="31" t="str">
        <f>IF(C1247="","",VLOOKUP(C1247,'5W'!$C$6:$M$505,6,FALSE))</f>
        <v/>
      </c>
      <c r="I1247" s="31" t="str">
        <f t="shared" si="19"/>
        <v/>
      </c>
    </row>
    <row r="1248" spans="3:9" ht="30" customHeight="1">
      <c r="C1248" s="108"/>
      <c r="D1248" s="58"/>
      <c r="E1248" s="110"/>
      <c r="F1248" s="56"/>
      <c r="G1248" s="58"/>
      <c r="H1248" s="31" t="str">
        <f>IF(C1248="","",VLOOKUP(C1248,'5W'!$C$6:$M$505,6,FALSE))</f>
        <v/>
      </c>
      <c r="I1248" s="31" t="str">
        <f t="shared" si="19"/>
        <v/>
      </c>
    </row>
    <row r="1249" spans="3:9" ht="30" customHeight="1">
      <c r="C1249" s="108"/>
      <c r="D1249" s="58"/>
      <c r="E1249" s="110"/>
      <c r="F1249" s="56"/>
      <c r="G1249" s="58"/>
      <c r="H1249" s="31" t="str">
        <f>IF(C1249="","",VLOOKUP(C1249,'5W'!$C$6:$M$505,6,FALSE))</f>
        <v/>
      </c>
      <c r="I1249" s="31" t="str">
        <f t="shared" si="19"/>
        <v/>
      </c>
    </row>
    <row r="1250" spans="3:9" ht="30" customHeight="1">
      <c r="C1250" s="108"/>
      <c r="D1250" s="58"/>
      <c r="E1250" s="110"/>
      <c r="F1250" s="56"/>
      <c r="G1250" s="58"/>
      <c r="H1250" s="31" t="str">
        <f>IF(C1250="","",VLOOKUP(C1250,'5W'!$C$6:$M$505,6,FALSE))</f>
        <v/>
      </c>
      <c r="I1250" s="31" t="str">
        <f t="shared" si="19"/>
        <v/>
      </c>
    </row>
    <row r="1251" spans="3:9" ht="30" customHeight="1">
      <c r="C1251" s="108"/>
      <c r="D1251" s="58"/>
      <c r="E1251" s="110"/>
      <c r="F1251" s="56"/>
      <c r="G1251" s="58"/>
      <c r="H1251" s="31" t="str">
        <f>IF(C1251="","",VLOOKUP(C1251,'5W'!$C$6:$M$505,6,FALSE))</f>
        <v/>
      </c>
      <c r="I1251" s="31" t="str">
        <f t="shared" si="19"/>
        <v/>
      </c>
    </row>
    <row r="1252" spans="3:9" ht="30" customHeight="1">
      <c r="C1252" s="108"/>
      <c r="D1252" s="58"/>
      <c r="E1252" s="110"/>
      <c r="F1252" s="56"/>
      <c r="G1252" s="58"/>
      <c r="H1252" s="31" t="str">
        <f>IF(C1252="","",VLOOKUP(C1252,'5W'!$C$6:$M$505,6,FALSE))</f>
        <v/>
      </c>
      <c r="I1252" s="31" t="str">
        <f t="shared" si="19"/>
        <v/>
      </c>
    </row>
    <row r="1253" spans="3:9" ht="30" customHeight="1">
      <c r="C1253" s="108"/>
      <c r="D1253" s="58"/>
      <c r="E1253" s="110"/>
      <c r="F1253" s="56"/>
      <c r="G1253" s="58"/>
      <c r="H1253" s="31" t="str">
        <f>IF(C1253="","",VLOOKUP(C1253,'5W'!$C$6:$M$505,6,FALSE))</f>
        <v/>
      </c>
      <c r="I1253" s="31" t="str">
        <f t="shared" si="19"/>
        <v/>
      </c>
    </row>
    <row r="1254" spans="3:9" ht="30" customHeight="1">
      <c r="C1254" s="108"/>
      <c r="D1254" s="58"/>
      <c r="E1254" s="110"/>
      <c r="F1254" s="56"/>
      <c r="G1254" s="58"/>
      <c r="H1254" s="31" t="str">
        <f>IF(C1254="","",VLOOKUP(C1254,'5W'!$C$6:$M$505,6,FALSE))</f>
        <v/>
      </c>
      <c r="I1254" s="31" t="str">
        <f t="shared" si="19"/>
        <v/>
      </c>
    </row>
    <row r="1255" spans="3:9" ht="30" customHeight="1">
      <c r="C1255" s="108"/>
      <c r="D1255" s="58"/>
      <c r="E1255" s="110"/>
      <c r="F1255" s="56"/>
      <c r="G1255" s="58"/>
      <c r="H1255" s="31" t="str">
        <f>IF(C1255="","",VLOOKUP(C1255,'5W'!$C$6:$M$505,6,FALSE))</f>
        <v/>
      </c>
      <c r="I1255" s="31" t="str">
        <f t="shared" si="19"/>
        <v/>
      </c>
    </row>
    <row r="1256" spans="3:9" ht="30" customHeight="1">
      <c r="C1256" s="108"/>
      <c r="D1256" s="58"/>
      <c r="E1256" s="110"/>
      <c r="F1256" s="56"/>
      <c r="G1256" s="58"/>
      <c r="H1256" s="31" t="str">
        <f>IF(C1256="","",VLOOKUP(C1256,'5W'!$C$6:$M$505,6,FALSE))</f>
        <v/>
      </c>
      <c r="I1256" s="31" t="str">
        <f t="shared" si="19"/>
        <v/>
      </c>
    </row>
    <row r="1257" spans="3:9" ht="30" customHeight="1">
      <c r="C1257" s="108"/>
      <c r="D1257" s="58"/>
      <c r="E1257" s="110"/>
      <c r="F1257" s="56"/>
      <c r="G1257" s="58"/>
      <c r="H1257" s="31" t="str">
        <f>IF(C1257="","",VLOOKUP(C1257,'5W'!$C$6:$M$505,6,FALSE))</f>
        <v/>
      </c>
      <c r="I1257" s="31" t="str">
        <f t="shared" si="19"/>
        <v/>
      </c>
    </row>
    <row r="1258" spans="3:9" ht="30" customHeight="1">
      <c r="C1258" s="108"/>
      <c r="D1258" s="58"/>
      <c r="E1258" s="110"/>
      <c r="F1258" s="56"/>
      <c r="G1258" s="58"/>
      <c r="H1258" s="31" t="str">
        <f>IF(C1258="","",VLOOKUP(C1258,'5W'!$C$6:$M$505,6,FALSE))</f>
        <v/>
      </c>
      <c r="I1258" s="31" t="str">
        <f t="shared" si="19"/>
        <v/>
      </c>
    </row>
    <row r="1259" spans="3:9" ht="30" customHeight="1">
      <c r="C1259" s="108"/>
      <c r="D1259" s="58"/>
      <c r="E1259" s="110"/>
      <c r="F1259" s="56"/>
      <c r="G1259" s="58"/>
      <c r="H1259" s="31" t="str">
        <f>IF(C1259="","",VLOOKUP(C1259,'5W'!$C$6:$M$505,6,FALSE))</f>
        <v/>
      </c>
      <c r="I1259" s="31" t="str">
        <f t="shared" si="19"/>
        <v/>
      </c>
    </row>
    <row r="1260" spans="3:9" ht="30" customHeight="1">
      <c r="C1260" s="108"/>
      <c r="D1260" s="58"/>
      <c r="E1260" s="110"/>
      <c r="F1260" s="56"/>
      <c r="G1260" s="58"/>
      <c r="H1260" s="31" t="str">
        <f>IF(C1260="","",VLOOKUP(C1260,'5W'!$C$6:$M$505,6,FALSE))</f>
        <v/>
      </c>
      <c r="I1260" s="31" t="str">
        <f t="shared" si="19"/>
        <v/>
      </c>
    </row>
    <row r="1261" spans="3:9" ht="30" customHeight="1">
      <c r="C1261" s="108"/>
      <c r="D1261" s="58"/>
      <c r="E1261" s="110"/>
      <c r="F1261" s="56"/>
      <c r="G1261" s="58"/>
      <c r="H1261" s="31" t="str">
        <f>IF(C1261="","",VLOOKUP(C1261,'5W'!$C$6:$M$505,6,FALSE))</f>
        <v/>
      </c>
      <c r="I1261" s="31" t="str">
        <f t="shared" si="19"/>
        <v/>
      </c>
    </row>
    <row r="1262" spans="3:9" ht="30" customHeight="1">
      <c r="C1262" s="108"/>
      <c r="D1262" s="58"/>
      <c r="E1262" s="110"/>
      <c r="F1262" s="56"/>
      <c r="G1262" s="58"/>
      <c r="H1262" s="31" t="str">
        <f>IF(C1262="","",VLOOKUP(C1262,'5W'!$C$6:$M$505,6,FALSE))</f>
        <v/>
      </c>
      <c r="I1262" s="31" t="str">
        <f t="shared" si="19"/>
        <v/>
      </c>
    </row>
    <row r="1263" spans="3:9" ht="30" customHeight="1">
      <c r="C1263" s="108"/>
      <c r="D1263" s="58"/>
      <c r="E1263" s="110"/>
      <c r="F1263" s="56"/>
      <c r="G1263" s="58"/>
      <c r="H1263" s="31" t="str">
        <f>IF(C1263="","",VLOOKUP(C1263,'5W'!$C$6:$M$505,6,FALSE))</f>
        <v/>
      </c>
      <c r="I1263" s="31" t="str">
        <f t="shared" si="19"/>
        <v/>
      </c>
    </row>
    <row r="1264" spans="3:9" ht="30" customHeight="1">
      <c r="C1264" s="108"/>
      <c r="D1264" s="58"/>
      <c r="E1264" s="110"/>
      <c r="F1264" s="56"/>
      <c r="G1264" s="58"/>
      <c r="H1264" s="31" t="str">
        <f>IF(C1264="","",VLOOKUP(C1264,'5W'!$C$6:$M$505,6,FALSE))</f>
        <v/>
      </c>
      <c r="I1264" s="31" t="str">
        <f t="shared" si="19"/>
        <v/>
      </c>
    </row>
    <row r="1265" spans="3:9" ht="30" customHeight="1">
      <c r="C1265" s="108"/>
      <c r="D1265" s="58"/>
      <c r="E1265" s="110"/>
      <c r="F1265" s="56"/>
      <c r="G1265" s="58"/>
      <c r="H1265" s="31" t="str">
        <f>IF(C1265="","",VLOOKUP(C1265,'5W'!$C$6:$M$505,6,FALSE))</f>
        <v/>
      </c>
      <c r="I1265" s="31" t="str">
        <f t="shared" si="19"/>
        <v/>
      </c>
    </row>
    <row r="1266" spans="3:9" ht="30" customHeight="1">
      <c r="C1266" s="108"/>
      <c r="D1266" s="58"/>
      <c r="E1266" s="110"/>
      <c r="F1266" s="56"/>
      <c r="G1266" s="58"/>
      <c r="H1266" s="31" t="str">
        <f>IF(C1266="","",VLOOKUP(C1266,'5W'!$C$6:$M$505,6,FALSE))</f>
        <v/>
      </c>
      <c r="I1266" s="31" t="str">
        <f t="shared" si="19"/>
        <v/>
      </c>
    </row>
    <row r="1267" spans="3:9" ht="30" customHeight="1">
      <c r="C1267" s="108"/>
      <c r="D1267" s="58"/>
      <c r="E1267" s="110"/>
      <c r="F1267" s="56"/>
      <c r="G1267" s="58"/>
      <c r="H1267" s="31" t="str">
        <f>IF(C1267="","",VLOOKUP(C1267,'5W'!$C$6:$M$505,6,FALSE))</f>
        <v/>
      </c>
      <c r="I1267" s="31" t="str">
        <f t="shared" si="19"/>
        <v/>
      </c>
    </row>
    <row r="1268" spans="3:9" ht="30" customHeight="1">
      <c r="C1268" s="108"/>
      <c r="D1268" s="58"/>
      <c r="E1268" s="110"/>
      <c r="F1268" s="56"/>
      <c r="G1268" s="58"/>
      <c r="H1268" s="31" t="str">
        <f>IF(C1268="","",VLOOKUP(C1268,'5W'!$C$6:$M$505,6,FALSE))</f>
        <v/>
      </c>
      <c r="I1268" s="31" t="str">
        <f t="shared" si="19"/>
        <v/>
      </c>
    </row>
    <row r="1269" spans="3:9" ht="30" customHeight="1">
      <c r="C1269" s="108"/>
      <c r="D1269" s="58"/>
      <c r="E1269" s="110"/>
      <c r="F1269" s="56"/>
      <c r="G1269" s="58"/>
      <c r="H1269" s="31" t="str">
        <f>IF(C1269="","",VLOOKUP(C1269,'5W'!$C$6:$M$505,6,FALSE))</f>
        <v/>
      </c>
      <c r="I1269" s="31" t="str">
        <f t="shared" si="19"/>
        <v/>
      </c>
    </row>
    <row r="1270" spans="3:9" ht="30" customHeight="1">
      <c r="C1270" s="108"/>
      <c r="D1270" s="58"/>
      <c r="E1270" s="110"/>
      <c r="F1270" s="56"/>
      <c r="G1270" s="58"/>
      <c r="H1270" s="31" t="str">
        <f>IF(C1270="","",VLOOKUP(C1270,'5W'!$C$6:$M$505,6,FALSE))</f>
        <v/>
      </c>
      <c r="I1270" s="31" t="str">
        <f t="shared" si="19"/>
        <v/>
      </c>
    </row>
    <row r="1271" spans="3:9" ht="30" customHeight="1">
      <c r="C1271" s="108"/>
      <c r="D1271" s="58"/>
      <c r="E1271" s="110"/>
      <c r="F1271" s="56"/>
      <c r="G1271" s="58"/>
      <c r="H1271" s="31" t="str">
        <f>IF(C1271="","",VLOOKUP(C1271,'5W'!$C$6:$M$505,6,FALSE))</f>
        <v/>
      </c>
      <c r="I1271" s="31" t="str">
        <f t="shared" si="19"/>
        <v/>
      </c>
    </row>
    <row r="1272" spans="3:9" ht="30" customHeight="1">
      <c r="C1272" s="108"/>
      <c r="D1272" s="58"/>
      <c r="E1272" s="110"/>
      <c r="F1272" s="56"/>
      <c r="G1272" s="58"/>
      <c r="H1272" s="31" t="str">
        <f>IF(C1272="","",VLOOKUP(C1272,'5W'!$C$6:$M$505,6,FALSE))</f>
        <v/>
      </c>
      <c r="I1272" s="31" t="str">
        <f t="shared" si="19"/>
        <v/>
      </c>
    </row>
    <row r="1273" spans="3:9" ht="30" customHeight="1">
      <c r="C1273" s="108"/>
      <c r="D1273" s="58"/>
      <c r="E1273" s="110"/>
      <c r="F1273" s="56"/>
      <c r="G1273" s="58"/>
      <c r="H1273" s="31" t="str">
        <f>IF(C1273="","",VLOOKUP(C1273,'5W'!$C$6:$M$505,6,FALSE))</f>
        <v/>
      </c>
      <c r="I1273" s="31" t="str">
        <f t="shared" si="19"/>
        <v/>
      </c>
    </row>
    <row r="1274" spans="3:9" ht="30" customHeight="1">
      <c r="C1274" s="108"/>
      <c r="D1274" s="58"/>
      <c r="E1274" s="110"/>
      <c r="F1274" s="56"/>
      <c r="G1274" s="58"/>
      <c r="H1274" s="31" t="str">
        <f>IF(C1274="","",VLOOKUP(C1274,'5W'!$C$6:$M$505,6,FALSE))</f>
        <v/>
      </c>
      <c r="I1274" s="31" t="str">
        <f t="shared" si="19"/>
        <v/>
      </c>
    </row>
    <row r="1275" spans="3:9" ht="30" customHeight="1">
      <c r="C1275" s="108"/>
      <c r="D1275" s="58"/>
      <c r="E1275" s="110"/>
      <c r="F1275" s="56"/>
      <c r="G1275" s="58"/>
      <c r="H1275" s="31" t="str">
        <f>IF(C1275="","",VLOOKUP(C1275,'5W'!$C$6:$M$505,6,FALSE))</f>
        <v/>
      </c>
      <c r="I1275" s="31" t="str">
        <f t="shared" si="19"/>
        <v/>
      </c>
    </row>
    <row r="1276" spans="3:9" ht="30" customHeight="1">
      <c r="C1276" s="108"/>
      <c r="D1276" s="58"/>
      <c r="E1276" s="110"/>
      <c r="F1276" s="56"/>
      <c r="G1276" s="58"/>
      <c r="H1276" s="31" t="str">
        <f>IF(C1276="","",VLOOKUP(C1276,'5W'!$C$6:$M$505,6,FALSE))</f>
        <v/>
      </c>
      <c r="I1276" s="31" t="str">
        <f t="shared" si="19"/>
        <v/>
      </c>
    </row>
    <row r="1277" spans="3:9" ht="30" customHeight="1">
      <c r="C1277" s="108"/>
      <c r="D1277" s="58"/>
      <c r="E1277" s="110"/>
      <c r="F1277" s="56"/>
      <c r="G1277" s="58"/>
      <c r="H1277" s="31" t="str">
        <f>IF(C1277="","",VLOOKUP(C1277,'5W'!$C$6:$M$505,6,FALSE))</f>
        <v/>
      </c>
      <c r="I1277" s="31" t="str">
        <f t="shared" si="19"/>
        <v/>
      </c>
    </row>
    <row r="1278" spans="3:9" ht="30" customHeight="1">
      <c r="C1278" s="108"/>
      <c r="D1278" s="58"/>
      <c r="E1278" s="110"/>
      <c r="F1278" s="56"/>
      <c r="G1278" s="58"/>
      <c r="H1278" s="31" t="str">
        <f>IF(C1278="","",VLOOKUP(C1278,'5W'!$C$6:$M$505,6,FALSE))</f>
        <v/>
      </c>
      <c r="I1278" s="31" t="str">
        <f t="shared" si="19"/>
        <v/>
      </c>
    </row>
    <row r="1279" spans="3:9" ht="30" customHeight="1">
      <c r="C1279" s="108"/>
      <c r="D1279" s="58"/>
      <c r="E1279" s="110"/>
      <c r="F1279" s="56"/>
      <c r="G1279" s="58"/>
      <c r="H1279" s="31" t="str">
        <f>IF(C1279="","",VLOOKUP(C1279,'5W'!$C$6:$M$505,6,FALSE))</f>
        <v/>
      </c>
      <c r="I1279" s="31" t="str">
        <f t="shared" si="19"/>
        <v/>
      </c>
    </row>
    <row r="1280" spans="3:9" ht="30" customHeight="1">
      <c r="C1280" s="108"/>
      <c r="D1280" s="58"/>
      <c r="E1280" s="110"/>
      <c r="F1280" s="56"/>
      <c r="G1280" s="58"/>
      <c r="H1280" s="31" t="str">
        <f>IF(C1280="","",VLOOKUP(C1280,'5W'!$C$6:$M$505,6,FALSE))</f>
        <v/>
      </c>
      <c r="I1280" s="31" t="str">
        <f t="shared" si="19"/>
        <v/>
      </c>
    </row>
    <row r="1281" spans="3:9" ht="30" customHeight="1">
      <c r="C1281" s="108"/>
      <c r="D1281" s="58"/>
      <c r="E1281" s="110"/>
      <c r="F1281" s="56"/>
      <c r="G1281" s="58"/>
      <c r="H1281" s="31" t="str">
        <f>IF(C1281="","",VLOOKUP(C1281,'5W'!$C$6:$M$505,6,FALSE))</f>
        <v/>
      </c>
      <c r="I1281" s="31" t="str">
        <f t="shared" si="19"/>
        <v/>
      </c>
    </row>
    <row r="1282" spans="3:9" ht="30" customHeight="1">
      <c r="C1282" s="108"/>
      <c r="D1282" s="58"/>
      <c r="E1282" s="110"/>
      <c r="F1282" s="56"/>
      <c r="G1282" s="58"/>
      <c r="H1282" s="31" t="str">
        <f>IF(C1282="","",VLOOKUP(C1282,'5W'!$C$6:$M$505,6,FALSE))</f>
        <v/>
      </c>
      <c r="I1282" s="31" t="str">
        <f t="shared" si="19"/>
        <v/>
      </c>
    </row>
    <row r="1283" spans="3:9" ht="30" customHeight="1">
      <c r="C1283" s="108"/>
      <c r="D1283" s="58"/>
      <c r="E1283" s="110"/>
      <c r="F1283" s="56"/>
      <c r="G1283" s="58"/>
      <c r="H1283" s="31" t="str">
        <f>IF(C1283="","",VLOOKUP(C1283,'5W'!$C$6:$M$505,6,FALSE))</f>
        <v/>
      </c>
      <c r="I1283" s="31" t="str">
        <f t="shared" si="19"/>
        <v/>
      </c>
    </row>
    <row r="1284" spans="3:9" ht="30" customHeight="1">
      <c r="C1284" s="108"/>
      <c r="D1284" s="58"/>
      <c r="E1284" s="110"/>
      <c r="F1284" s="56"/>
      <c r="G1284" s="58"/>
      <c r="H1284" s="31" t="str">
        <f>IF(C1284="","",VLOOKUP(C1284,'5W'!$C$6:$M$505,6,FALSE))</f>
        <v/>
      </c>
      <c r="I1284" s="31" t="str">
        <f t="shared" si="19"/>
        <v/>
      </c>
    </row>
    <row r="1285" spans="3:9" ht="30" customHeight="1">
      <c r="C1285" s="108"/>
      <c r="D1285" s="58"/>
      <c r="E1285" s="110"/>
      <c r="F1285" s="56"/>
      <c r="G1285" s="58"/>
      <c r="H1285" s="31" t="str">
        <f>IF(C1285="","",VLOOKUP(C1285,'5W'!$C$6:$M$505,6,FALSE))</f>
        <v/>
      </c>
      <c r="I1285" s="31" t="str">
        <f t="shared" si="19"/>
        <v/>
      </c>
    </row>
    <row r="1286" spans="3:9" ht="30" customHeight="1">
      <c r="C1286" s="108"/>
      <c r="D1286" s="58"/>
      <c r="E1286" s="110"/>
      <c r="F1286" s="56"/>
      <c r="G1286" s="58"/>
      <c r="H1286" s="31" t="str">
        <f>IF(C1286="","",VLOOKUP(C1286,'5W'!$C$6:$M$505,6,FALSE))</f>
        <v/>
      </c>
      <c r="I1286" s="31" t="str">
        <f t="shared" si="19"/>
        <v/>
      </c>
    </row>
    <row r="1287" spans="3:9" ht="30" customHeight="1">
      <c r="C1287" s="108"/>
      <c r="D1287" s="58"/>
      <c r="E1287" s="110"/>
      <c r="F1287" s="56"/>
      <c r="G1287" s="58"/>
      <c r="H1287" s="31" t="str">
        <f>IF(C1287="","",VLOOKUP(C1287,'5W'!$C$6:$M$505,6,FALSE))</f>
        <v/>
      </c>
      <c r="I1287" s="31" t="str">
        <f t="shared" si="19"/>
        <v/>
      </c>
    </row>
    <row r="1288" spans="3:9" ht="30" customHeight="1">
      <c r="C1288" s="108"/>
      <c r="D1288" s="58"/>
      <c r="E1288" s="110"/>
      <c r="F1288" s="56"/>
      <c r="G1288" s="58"/>
      <c r="H1288" s="31" t="str">
        <f>IF(C1288="","",VLOOKUP(C1288,'5W'!$C$6:$M$505,6,FALSE))</f>
        <v/>
      </c>
      <c r="I1288" s="31" t="str">
        <f t="shared" ref="I1288:I1351" si="20">IF(C1288="","",MONTH(F1288))</f>
        <v/>
      </c>
    </row>
    <row r="1289" spans="3:9" ht="30" customHeight="1">
      <c r="C1289" s="108"/>
      <c r="D1289" s="58"/>
      <c r="E1289" s="110"/>
      <c r="F1289" s="56"/>
      <c r="G1289" s="58"/>
      <c r="H1289" s="31" t="str">
        <f>IF(C1289="","",VLOOKUP(C1289,'5W'!$C$6:$M$505,6,FALSE))</f>
        <v/>
      </c>
      <c r="I1289" s="31" t="str">
        <f t="shared" si="20"/>
        <v/>
      </c>
    </row>
    <row r="1290" spans="3:9" ht="30" customHeight="1">
      <c r="C1290" s="108"/>
      <c r="D1290" s="58"/>
      <c r="E1290" s="110"/>
      <c r="F1290" s="56"/>
      <c r="G1290" s="58"/>
      <c r="H1290" s="31" t="str">
        <f>IF(C1290="","",VLOOKUP(C1290,'5W'!$C$6:$M$505,6,FALSE))</f>
        <v/>
      </c>
      <c r="I1290" s="31" t="str">
        <f t="shared" si="20"/>
        <v/>
      </c>
    </row>
    <row r="1291" spans="3:9" ht="30" customHeight="1">
      <c r="C1291" s="108"/>
      <c r="D1291" s="58"/>
      <c r="E1291" s="110"/>
      <c r="F1291" s="56"/>
      <c r="G1291" s="58"/>
      <c r="H1291" s="31" t="str">
        <f>IF(C1291="","",VLOOKUP(C1291,'5W'!$C$6:$M$505,6,FALSE))</f>
        <v/>
      </c>
      <c r="I1291" s="31" t="str">
        <f t="shared" si="20"/>
        <v/>
      </c>
    </row>
    <row r="1292" spans="3:9" ht="30" customHeight="1">
      <c r="C1292" s="108"/>
      <c r="D1292" s="58"/>
      <c r="E1292" s="110"/>
      <c r="F1292" s="56"/>
      <c r="G1292" s="58"/>
      <c r="H1292" s="31" t="str">
        <f>IF(C1292="","",VLOOKUP(C1292,'5W'!$C$6:$M$505,6,FALSE))</f>
        <v/>
      </c>
      <c r="I1292" s="31" t="str">
        <f t="shared" si="20"/>
        <v/>
      </c>
    </row>
    <row r="1293" spans="3:9" ht="30" customHeight="1">
      <c r="C1293" s="108"/>
      <c r="D1293" s="58"/>
      <c r="E1293" s="110"/>
      <c r="F1293" s="56"/>
      <c r="G1293" s="58"/>
      <c r="H1293" s="31" t="str">
        <f>IF(C1293="","",VLOOKUP(C1293,'5W'!$C$6:$M$505,6,FALSE))</f>
        <v/>
      </c>
      <c r="I1293" s="31" t="str">
        <f t="shared" si="20"/>
        <v/>
      </c>
    </row>
    <row r="1294" spans="3:9" ht="30" customHeight="1">
      <c r="C1294" s="108"/>
      <c r="D1294" s="58"/>
      <c r="E1294" s="110"/>
      <c r="F1294" s="56"/>
      <c r="G1294" s="58"/>
      <c r="H1294" s="31" t="str">
        <f>IF(C1294="","",VLOOKUP(C1294,'5W'!$C$6:$M$505,6,FALSE))</f>
        <v/>
      </c>
      <c r="I1294" s="31" t="str">
        <f t="shared" si="20"/>
        <v/>
      </c>
    </row>
    <row r="1295" spans="3:9" ht="30" customHeight="1">
      <c r="C1295" s="108"/>
      <c r="D1295" s="58"/>
      <c r="E1295" s="110"/>
      <c r="F1295" s="56"/>
      <c r="G1295" s="58"/>
      <c r="H1295" s="31" t="str">
        <f>IF(C1295="","",VLOOKUP(C1295,'5W'!$C$6:$M$505,6,FALSE))</f>
        <v/>
      </c>
      <c r="I1295" s="31" t="str">
        <f t="shared" si="20"/>
        <v/>
      </c>
    </row>
    <row r="1296" spans="3:9" ht="30" customHeight="1">
      <c r="C1296" s="108"/>
      <c r="D1296" s="58"/>
      <c r="E1296" s="110"/>
      <c r="F1296" s="56"/>
      <c r="G1296" s="58"/>
      <c r="H1296" s="31" t="str">
        <f>IF(C1296="","",VLOOKUP(C1296,'5W'!$C$6:$M$505,6,FALSE))</f>
        <v/>
      </c>
      <c r="I1296" s="31" t="str">
        <f t="shared" si="20"/>
        <v/>
      </c>
    </row>
    <row r="1297" spans="3:9" ht="30" customHeight="1">
      <c r="C1297" s="108"/>
      <c r="D1297" s="58"/>
      <c r="E1297" s="110"/>
      <c r="F1297" s="56"/>
      <c r="G1297" s="58"/>
      <c r="H1297" s="31" t="str">
        <f>IF(C1297="","",VLOOKUP(C1297,'5W'!$C$6:$M$505,6,FALSE))</f>
        <v/>
      </c>
      <c r="I1297" s="31" t="str">
        <f t="shared" si="20"/>
        <v/>
      </c>
    </row>
    <row r="1298" spans="3:9" ht="30" customHeight="1">
      <c r="C1298" s="108"/>
      <c r="D1298" s="58"/>
      <c r="E1298" s="110"/>
      <c r="F1298" s="56"/>
      <c r="G1298" s="58"/>
      <c r="H1298" s="31" t="str">
        <f>IF(C1298="","",VLOOKUP(C1298,'5W'!$C$6:$M$505,6,FALSE))</f>
        <v/>
      </c>
      <c r="I1298" s="31" t="str">
        <f t="shared" si="20"/>
        <v/>
      </c>
    </row>
    <row r="1299" spans="3:9" ht="30" customHeight="1">
      <c r="C1299" s="108"/>
      <c r="D1299" s="58"/>
      <c r="E1299" s="110"/>
      <c r="F1299" s="56"/>
      <c r="G1299" s="58"/>
      <c r="H1299" s="31" t="str">
        <f>IF(C1299="","",VLOOKUP(C1299,'5W'!$C$6:$M$505,6,FALSE))</f>
        <v/>
      </c>
      <c r="I1299" s="31" t="str">
        <f t="shared" si="20"/>
        <v/>
      </c>
    </row>
    <row r="1300" spans="3:9" ht="30" customHeight="1">
      <c r="C1300" s="108"/>
      <c r="D1300" s="58"/>
      <c r="E1300" s="110"/>
      <c r="F1300" s="56"/>
      <c r="G1300" s="58"/>
      <c r="H1300" s="31" t="str">
        <f>IF(C1300="","",VLOOKUP(C1300,'5W'!$C$6:$M$505,6,FALSE))</f>
        <v/>
      </c>
      <c r="I1300" s="31" t="str">
        <f t="shared" si="20"/>
        <v/>
      </c>
    </row>
    <row r="1301" spans="3:9" ht="30" customHeight="1">
      <c r="C1301" s="108"/>
      <c r="D1301" s="58"/>
      <c r="E1301" s="110"/>
      <c r="F1301" s="56"/>
      <c r="G1301" s="58"/>
      <c r="H1301" s="31" t="str">
        <f>IF(C1301="","",VLOOKUP(C1301,'5W'!$C$6:$M$505,6,FALSE))</f>
        <v/>
      </c>
      <c r="I1301" s="31" t="str">
        <f t="shared" si="20"/>
        <v/>
      </c>
    </row>
    <row r="1302" spans="3:9" ht="30" customHeight="1">
      <c r="C1302" s="108"/>
      <c r="D1302" s="58"/>
      <c r="E1302" s="110"/>
      <c r="F1302" s="56"/>
      <c r="G1302" s="58"/>
      <c r="H1302" s="31" t="str">
        <f>IF(C1302="","",VLOOKUP(C1302,'5W'!$C$6:$M$505,6,FALSE))</f>
        <v/>
      </c>
      <c r="I1302" s="31" t="str">
        <f t="shared" si="20"/>
        <v/>
      </c>
    </row>
    <row r="1303" spans="3:9" ht="30" customHeight="1">
      <c r="C1303" s="108"/>
      <c r="D1303" s="58"/>
      <c r="E1303" s="110"/>
      <c r="F1303" s="56"/>
      <c r="G1303" s="58"/>
      <c r="H1303" s="31" t="str">
        <f>IF(C1303="","",VLOOKUP(C1303,'5W'!$C$6:$M$505,6,FALSE))</f>
        <v/>
      </c>
      <c r="I1303" s="31" t="str">
        <f t="shared" si="20"/>
        <v/>
      </c>
    </row>
    <row r="1304" spans="3:9" ht="30" customHeight="1">
      <c r="C1304" s="108"/>
      <c r="D1304" s="58"/>
      <c r="E1304" s="110"/>
      <c r="F1304" s="56"/>
      <c r="G1304" s="58"/>
      <c r="H1304" s="31" t="str">
        <f>IF(C1304="","",VLOOKUP(C1304,'5W'!$C$6:$M$505,6,FALSE))</f>
        <v/>
      </c>
      <c r="I1304" s="31" t="str">
        <f t="shared" si="20"/>
        <v/>
      </c>
    </row>
    <row r="1305" spans="3:9" ht="30" customHeight="1">
      <c r="C1305" s="108"/>
      <c r="D1305" s="58"/>
      <c r="E1305" s="110"/>
      <c r="F1305" s="56"/>
      <c r="G1305" s="58"/>
      <c r="H1305" s="31" t="str">
        <f>IF(C1305="","",VLOOKUP(C1305,'5W'!$C$6:$M$505,6,FALSE))</f>
        <v/>
      </c>
      <c r="I1305" s="31" t="str">
        <f t="shared" si="20"/>
        <v/>
      </c>
    </row>
    <row r="1306" spans="3:9" ht="30" customHeight="1">
      <c r="C1306" s="108"/>
      <c r="D1306" s="58"/>
      <c r="E1306" s="110"/>
      <c r="F1306" s="56"/>
      <c r="G1306" s="58"/>
      <c r="H1306" s="31" t="str">
        <f>IF(C1306="","",VLOOKUP(C1306,'5W'!$C$6:$M$505,6,FALSE))</f>
        <v/>
      </c>
      <c r="I1306" s="31" t="str">
        <f t="shared" si="20"/>
        <v/>
      </c>
    </row>
    <row r="1307" spans="3:9" ht="30" customHeight="1">
      <c r="C1307" s="108"/>
      <c r="D1307" s="58"/>
      <c r="E1307" s="110"/>
      <c r="F1307" s="56"/>
      <c r="G1307" s="58"/>
      <c r="H1307" s="31" t="str">
        <f>IF(C1307="","",VLOOKUP(C1307,'5W'!$C$6:$M$505,6,FALSE))</f>
        <v/>
      </c>
      <c r="I1307" s="31" t="str">
        <f t="shared" si="20"/>
        <v/>
      </c>
    </row>
    <row r="1308" spans="3:9" ht="30" customHeight="1">
      <c r="C1308" s="108"/>
      <c r="D1308" s="58"/>
      <c r="E1308" s="110"/>
      <c r="F1308" s="56"/>
      <c r="G1308" s="58"/>
      <c r="H1308" s="31" t="str">
        <f>IF(C1308="","",VLOOKUP(C1308,'5W'!$C$6:$M$505,6,FALSE))</f>
        <v/>
      </c>
      <c r="I1308" s="31" t="str">
        <f t="shared" si="20"/>
        <v/>
      </c>
    </row>
    <row r="1309" spans="3:9" ht="30" customHeight="1">
      <c r="C1309" s="108"/>
      <c r="D1309" s="58"/>
      <c r="E1309" s="110"/>
      <c r="F1309" s="56"/>
      <c r="G1309" s="58"/>
      <c r="H1309" s="31" t="str">
        <f>IF(C1309="","",VLOOKUP(C1309,'5W'!$C$6:$M$505,6,FALSE))</f>
        <v/>
      </c>
      <c r="I1309" s="31" t="str">
        <f t="shared" si="20"/>
        <v/>
      </c>
    </row>
    <row r="1310" spans="3:9" ht="30" customHeight="1">
      <c r="C1310" s="108"/>
      <c r="D1310" s="58"/>
      <c r="E1310" s="110"/>
      <c r="F1310" s="56"/>
      <c r="G1310" s="58"/>
      <c r="H1310" s="31" t="str">
        <f>IF(C1310="","",VLOOKUP(C1310,'5W'!$C$6:$M$505,6,FALSE))</f>
        <v/>
      </c>
      <c r="I1310" s="31" t="str">
        <f t="shared" si="20"/>
        <v/>
      </c>
    </row>
    <row r="1311" spans="3:9" ht="30" customHeight="1">
      <c r="C1311" s="108"/>
      <c r="D1311" s="58"/>
      <c r="E1311" s="110"/>
      <c r="F1311" s="56"/>
      <c r="G1311" s="58"/>
      <c r="H1311" s="31" t="str">
        <f>IF(C1311="","",VLOOKUP(C1311,'5W'!$C$6:$M$505,6,FALSE))</f>
        <v/>
      </c>
      <c r="I1311" s="31" t="str">
        <f t="shared" si="20"/>
        <v/>
      </c>
    </row>
    <row r="1312" spans="3:9" ht="30" customHeight="1">
      <c r="C1312" s="108"/>
      <c r="D1312" s="58"/>
      <c r="E1312" s="110"/>
      <c r="F1312" s="56"/>
      <c r="G1312" s="58"/>
      <c r="H1312" s="31" t="str">
        <f>IF(C1312="","",VLOOKUP(C1312,'5W'!$C$6:$M$505,6,FALSE))</f>
        <v/>
      </c>
      <c r="I1312" s="31" t="str">
        <f t="shared" si="20"/>
        <v/>
      </c>
    </row>
    <row r="1313" spans="3:9" ht="30" customHeight="1">
      <c r="C1313" s="108"/>
      <c r="D1313" s="58"/>
      <c r="E1313" s="110"/>
      <c r="F1313" s="56"/>
      <c r="G1313" s="58"/>
      <c r="H1313" s="31" t="str">
        <f>IF(C1313="","",VLOOKUP(C1313,'5W'!$C$6:$M$505,6,FALSE))</f>
        <v/>
      </c>
      <c r="I1313" s="31" t="str">
        <f t="shared" si="20"/>
        <v/>
      </c>
    </row>
    <row r="1314" spans="3:9" ht="30" customHeight="1">
      <c r="C1314" s="108"/>
      <c r="D1314" s="58"/>
      <c r="E1314" s="110"/>
      <c r="F1314" s="56"/>
      <c r="G1314" s="58"/>
      <c r="H1314" s="31" t="str">
        <f>IF(C1314="","",VLOOKUP(C1314,'5W'!$C$6:$M$505,6,FALSE))</f>
        <v/>
      </c>
      <c r="I1314" s="31" t="str">
        <f t="shared" si="20"/>
        <v/>
      </c>
    </row>
    <row r="1315" spans="3:9" ht="30" customHeight="1">
      <c r="C1315" s="108"/>
      <c r="D1315" s="58"/>
      <c r="E1315" s="110"/>
      <c r="F1315" s="56"/>
      <c r="G1315" s="58"/>
      <c r="H1315" s="31" t="str">
        <f>IF(C1315="","",VLOOKUP(C1315,'5W'!$C$6:$M$505,6,FALSE))</f>
        <v/>
      </c>
      <c r="I1315" s="31" t="str">
        <f t="shared" si="20"/>
        <v/>
      </c>
    </row>
    <row r="1316" spans="3:9" ht="30" customHeight="1">
      <c r="C1316" s="108"/>
      <c r="D1316" s="58"/>
      <c r="E1316" s="110"/>
      <c r="F1316" s="56"/>
      <c r="G1316" s="58"/>
      <c r="H1316" s="31" t="str">
        <f>IF(C1316="","",VLOOKUP(C1316,'5W'!$C$6:$M$505,6,FALSE))</f>
        <v/>
      </c>
      <c r="I1316" s="31" t="str">
        <f t="shared" si="20"/>
        <v/>
      </c>
    </row>
    <row r="1317" spans="3:9" ht="30" customHeight="1">
      <c r="C1317" s="108"/>
      <c r="D1317" s="58"/>
      <c r="E1317" s="110"/>
      <c r="F1317" s="56"/>
      <c r="G1317" s="58"/>
      <c r="H1317" s="31" t="str">
        <f>IF(C1317="","",VLOOKUP(C1317,'5W'!$C$6:$M$505,6,FALSE))</f>
        <v/>
      </c>
      <c r="I1317" s="31" t="str">
        <f t="shared" si="20"/>
        <v/>
      </c>
    </row>
    <row r="1318" spans="3:9" ht="30" customHeight="1">
      <c r="C1318" s="108"/>
      <c r="D1318" s="58"/>
      <c r="E1318" s="110"/>
      <c r="F1318" s="56"/>
      <c r="G1318" s="58"/>
      <c r="H1318" s="31" t="str">
        <f>IF(C1318="","",VLOOKUP(C1318,'5W'!$C$6:$M$505,6,FALSE))</f>
        <v/>
      </c>
      <c r="I1318" s="31" t="str">
        <f t="shared" si="20"/>
        <v/>
      </c>
    </row>
    <row r="1319" spans="3:9" ht="30" customHeight="1">
      <c r="C1319" s="108"/>
      <c r="D1319" s="58"/>
      <c r="E1319" s="110"/>
      <c r="F1319" s="56"/>
      <c r="G1319" s="58"/>
      <c r="H1319" s="31" t="str">
        <f>IF(C1319="","",VLOOKUP(C1319,'5W'!$C$6:$M$505,6,FALSE))</f>
        <v/>
      </c>
      <c r="I1319" s="31" t="str">
        <f t="shared" si="20"/>
        <v/>
      </c>
    </row>
    <row r="1320" spans="3:9" ht="30" customHeight="1">
      <c r="C1320" s="108"/>
      <c r="D1320" s="58"/>
      <c r="E1320" s="110"/>
      <c r="F1320" s="56"/>
      <c r="G1320" s="58"/>
      <c r="H1320" s="31" t="str">
        <f>IF(C1320="","",VLOOKUP(C1320,'5W'!$C$6:$M$505,6,FALSE))</f>
        <v/>
      </c>
      <c r="I1320" s="31" t="str">
        <f t="shared" si="20"/>
        <v/>
      </c>
    </row>
    <row r="1321" spans="3:9" ht="30" customHeight="1">
      <c r="C1321" s="108"/>
      <c r="D1321" s="58"/>
      <c r="E1321" s="110"/>
      <c r="F1321" s="56"/>
      <c r="G1321" s="58"/>
      <c r="H1321" s="31" t="str">
        <f>IF(C1321="","",VLOOKUP(C1321,'5W'!$C$6:$M$505,6,FALSE))</f>
        <v/>
      </c>
      <c r="I1321" s="31" t="str">
        <f t="shared" si="20"/>
        <v/>
      </c>
    </row>
    <row r="1322" spans="3:9" ht="30" customHeight="1">
      <c r="C1322" s="108"/>
      <c r="D1322" s="58"/>
      <c r="E1322" s="110"/>
      <c r="F1322" s="56"/>
      <c r="G1322" s="58"/>
      <c r="H1322" s="31" t="str">
        <f>IF(C1322="","",VLOOKUP(C1322,'5W'!$C$6:$M$505,6,FALSE))</f>
        <v/>
      </c>
      <c r="I1322" s="31" t="str">
        <f t="shared" si="20"/>
        <v/>
      </c>
    </row>
    <row r="1323" spans="3:9" ht="30" customHeight="1">
      <c r="C1323" s="108"/>
      <c r="D1323" s="58"/>
      <c r="E1323" s="110"/>
      <c r="F1323" s="56"/>
      <c r="G1323" s="58"/>
      <c r="H1323" s="31" t="str">
        <f>IF(C1323="","",VLOOKUP(C1323,'5W'!$C$6:$M$505,6,FALSE))</f>
        <v/>
      </c>
      <c r="I1323" s="31" t="str">
        <f t="shared" si="20"/>
        <v/>
      </c>
    </row>
    <row r="1324" spans="3:9" ht="30" customHeight="1">
      <c r="C1324" s="108"/>
      <c r="D1324" s="58"/>
      <c r="E1324" s="110"/>
      <c r="F1324" s="56"/>
      <c r="G1324" s="58"/>
      <c r="H1324" s="31" t="str">
        <f>IF(C1324="","",VLOOKUP(C1324,'5W'!$C$6:$M$505,6,FALSE))</f>
        <v/>
      </c>
      <c r="I1324" s="31" t="str">
        <f t="shared" si="20"/>
        <v/>
      </c>
    </row>
    <row r="1325" spans="3:9" ht="30" customHeight="1">
      <c r="C1325" s="108"/>
      <c r="D1325" s="58"/>
      <c r="E1325" s="110"/>
      <c r="F1325" s="56"/>
      <c r="G1325" s="58"/>
      <c r="H1325" s="31" t="str">
        <f>IF(C1325="","",VLOOKUP(C1325,'5W'!$C$6:$M$505,6,FALSE))</f>
        <v/>
      </c>
      <c r="I1325" s="31" t="str">
        <f t="shared" si="20"/>
        <v/>
      </c>
    </row>
    <row r="1326" spans="3:9" ht="30" customHeight="1">
      <c r="C1326" s="108"/>
      <c r="D1326" s="58"/>
      <c r="E1326" s="110"/>
      <c r="F1326" s="56"/>
      <c r="G1326" s="58"/>
      <c r="H1326" s="31" t="str">
        <f>IF(C1326="","",VLOOKUP(C1326,'5W'!$C$6:$M$505,6,FALSE))</f>
        <v/>
      </c>
      <c r="I1326" s="31" t="str">
        <f t="shared" si="20"/>
        <v/>
      </c>
    </row>
    <row r="1327" spans="3:9" ht="30" customHeight="1">
      <c r="C1327" s="108"/>
      <c r="D1327" s="58"/>
      <c r="E1327" s="110"/>
      <c r="F1327" s="56"/>
      <c r="G1327" s="58"/>
      <c r="H1327" s="31" t="str">
        <f>IF(C1327="","",VLOOKUP(C1327,'5W'!$C$6:$M$505,6,FALSE))</f>
        <v/>
      </c>
      <c r="I1327" s="31" t="str">
        <f t="shared" si="20"/>
        <v/>
      </c>
    </row>
    <row r="1328" spans="3:9" ht="30" customHeight="1">
      <c r="C1328" s="108"/>
      <c r="D1328" s="58"/>
      <c r="E1328" s="110"/>
      <c r="F1328" s="56"/>
      <c r="G1328" s="58"/>
      <c r="H1328" s="31" t="str">
        <f>IF(C1328="","",VLOOKUP(C1328,'5W'!$C$6:$M$505,6,FALSE))</f>
        <v/>
      </c>
      <c r="I1328" s="31" t="str">
        <f t="shared" si="20"/>
        <v/>
      </c>
    </row>
    <row r="1329" spans="3:9" ht="30" customHeight="1">
      <c r="C1329" s="108"/>
      <c r="D1329" s="58"/>
      <c r="E1329" s="110"/>
      <c r="F1329" s="56"/>
      <c r="G1329" s="58"/>
      <c r="H1329" s="31" t="str">
        <f>IF(C1329="","",VLOOKUP(C1329,'5W'!$C$6:$M$505,6,FALSE))</f>
        <v/>
      </c>
      <c r="I1329" s="31" t="str">
        <f t="shared" si="20"/>
        <v/>
      </c>
    </row>
    <row r="1330" spans="3:9" ht="30" customHeight="1">
      <c r="C1330" s="108"/>
      <c r="D1330" s="58"/>
      <c r="E1330" s="110"/>
      <c r="F1330" s="56"/>
      <c r="G1330" s="58"/>
      <c r="H1330" s="31" t="str">
        <f>IF(C1330="","",VLOOKUP(C1330,'5W'!$C$6:$M$505,6,FALSE))</f>
        <v/>
      </c>
      <c r="I1330" s="31" t="str">
        <f t="shared" si="20"/>
        <v/>
      </c>
    </row>
    <row r="1331" spans="3:9" ht="30" customHeight="1">
      <c r="C1331" s="108"/>
      <c r="D1331" s="58"/>
      <c r="E1331" s="110"/>
      <c r="F1331" s="56"/>
      <c r="G1331" s="58"/>
      <c r="H1331" s="31" t="str">
        <f>IF(C1331="","",VLOOKUP(C1331,'5W'!$C$6:$M$505,6,FALSE))</f>
        <v/>
      </c>
      <c r="I1331" s="31" t="str">
        <f t="shared" si="20"/>
        <v/>
      </c>
    </row>
    <row r="1332" spans="3:9" ht="30" customHeight="1">
      <c r="C1332" s="108"/>
      <c r="D1332" s="58"/>
      <c r="E1332" s="110"/>
      <c r="F1332" s="56"/>
      <c r="G1332" s="58"/>
      <c r="H1332" s="31" t="str">
        <f>IF(C1332="","",VLOOKUP(C1332,'5W'!$C$6:$M$505,6,FALSE))</f>
        <v/>
      </c>
      <c r="I1332" s="31" t="str">
        <f t="shared" si="20"/>
        <v/>
      </c>
    </row>
    <row r="1333" spans="3:9" ht="30" customHeight="1">
      <c r="C1333" s="108"/>
      <c r="D1333" s="58"/>
      <c r="E1333" s="110"/>
      <c r="F1333" s="56"/>
      <c r="G1333" s="58"/>
      <c r="H1333" s="31" t="str">
        <f>IF(C1333="","",VLOOKUP(C1333,'5W'!$C$6:$M$505,6,FALSE))</f>
        <v/>
      </c>
      <c r="I1333" s="31" t="str">
        <f t="shared" si="20"/>
        <v/>
      </c>
    </row>
    <row r="1334" spans="3:9" ht="30" customHeight="1">
      <c r="C1334" s="108"/>
      <c r="D1334" s="58"/>
      <c r="E1334" s="110"/>
      <c r="F1334" s="56"/>
      <c r="G1334" s="58"/>
      <c r="H1334" s="31" t="str">
        <f>IF(C1334="","",VLOOKUP(C1334,'5W'!$C$6:$M$505,6,FALSE))</f>
        <v/>
      </c>
      <c r="I1334" s="31" t="str">
        <f t="shared" si="20"/>
        <v/>
      </c>
    </row>
    <row r="1335" spans="3:9" ht="30" customHeight="1">
      <c r="C1335" s="108"/>
      <c r="D1335" s="58"/>
      <c r="E1335" s="110"/>
      <c r="F1335" s="56"/>
      <c r="G1335" s="58"/>
      <c r="H1335" s="31" t="str">
        <f>IF(C1335="","",VLOOKUP(C1335,'5W'!$C$6:$M$505,6,FALSE))</f>
        <v/>
      </c>
      <c r="I1335" s="31" t="str">
        <f t="shared" si="20"/>
        <v/>
      </c>
    </row>
    <row r="1336" spans="3:9" ht="30" customHeight="1">
      <c r="C1336" s="108"/>
      <c r="D1336" s="58"/>
      <c r="E1336" s="110"/>
      <c r="F1336" s="56"/>
      <c r="G1336" s="58"/>
      <c r="H1336" s="31" t="str">
        <f>IF(C1336="","",VLOOKUP(C1336,'5W'!$C$6:$M$505,6,FALSE))</f>
        <v/>
      </c>
      <c r="I1336" s="31" t="str">
        <f t="shared" si="20"/>
        <v/>
      </c>
    </row>
    <row r="1337" spans="3:9" ht="30" customHeight="1">
      <c r="C1337" s="108"/>
      <c r="D1337" s="58"/>
      <c r="E1337" s="110"/>
      <c r="F1337" s="56"/>
      <c r="G1337" s="58"/>
      <c r="H1337" s="31" t="str">
        <f>IF(C1337="","",VLOOKUP(C1337,'5W'!$C$6:$M$505,6,FALSE))</f>
        <v/>
      </c>
      <c r="I1337" s="31" t="str">
        <f t="shared" si="20"/>
        <v/>
      </c>
    </row>
    <row r="1338" spans="3:9" ht="30" customHeight="1">
      <c r="C1338" s="108"/>
      <c r="D1338" s="58"/>
      <c r="E1338" s="110"/>
      <c r="F1338" s="56"/>
      <c r="G1338" s="58"/>
      <c r="H1338" s="31" t="str">
        <f>IF(C1338="","",VLOOKUP(C1338,'5W'!$C$6:$M$505,6,FALSE))</f>
        <v/>
      </c>
      <c r="I1338" s="31" t="str">
        <f t="shared" si="20"/>
        <v/>
      </c>
    </row>
    <row r="1339" spans="3:9" ht="30" customHeight="1">
      <c r="C1339" s="108"/>
      <c r="D1339" s="58"/>
      <c r="E1339" s="110"/>
      <c r="F1339" s="56"/>
      <c r="G1339" s="58"/>
      <c r="H1339" s="31" t="str">
        <f>IF(C1339="","",VLOOKUP(C1339,'5W'!$C$6:$M$505,6,FALSE))</f>
        <v/>
      </c>
      <c r="I1339" s="31" t="str">
        <f t="shared" si="20"/>
        <v/>
      </c>
    </row>
    <row r="1340" spans="3:9" ht="30" customHeight="1">
      <c r="C1340" s="108"/>
      <c r="D1340" s="58"/>
      <c r="E1340" s="110"/>
      <c r="F1340" s="56"/>
      <c r="G1340" s="58"/>
      <c r="H1340" s="31" t="str">
        <f>IF(C1340="","",VLOOKUP(C1340,'5W'!$C$6:$M$505,6,FALSE))</f>
        <v/>
      </c>
      <c r="I1340" s="31" t="str">
        <f t="shared" si="20"/>
        <v/>
      </c>
    </row>
    <row r="1341" spans="3:9" ht="30" customHeight="1">
      <c r="C1341" s="108"/>
      <c r="D1341" s="58"/>
      <c r="E1341" s="110"/>
      <c r="F1341" s="56"/>
      <c r="G1341" s="58"/>
      <c r="H1341" s="31" t="str">
        <f>IF(C1341="","",VLOOKUP(C1341,'5W'!$C$6:$M$505,6,FALSE))</f>
        <v/>
      </c>
      <c r="I1341" s="31" t="str">
        <f t="shared" si="20"/>
        <v/>
      </c>
    </row>
    <row r="1342" spans="3:9" ht="30" customHeight="1">
      <c r="C1342" s="108"/>
      <c r="D1342" s="58"/>
      <c r="E1342" s="110"/>
      <c r="F1342" s="56"/>
      <c r="G1342" s="58"/>
      <c r="H1342" s="31" t="str">
        <f>IF(C1342="","",VLOOKUP(C1342,'5W'!$C$6:$M$505,6,FALSE))</f>
        <v/>
      </c>
      <c r="I1342" s="31" t="str">
        <f t="shared" si="20"/>
        <v/>
      </c>
    </row>
    <row r="1343" spans="3:9" ht="30" customHeight="1">
      <c r="C1343" s="108"/>
      <c r="D1343" s="58"/>
      <c r="E1343" s="110"/>
      <c r="F1343" s="56"/>
      <c r="G1343" s="58"/>
      <c r="H1343" s="31" t="str">
        <f>IF(C1343="","",VLOOKUP(C1343,'5W'!$C$6:$M$505,6,FALSE))</f>
        <v/>
      </c>
      <c r="I1343" s="31" t="str">
        <f t="shared" si="20"/>
        <v/>
      </c>
    </row>
    <row r="1344" spans="3:9" ht="30" customHeight="1">
      <c r="C1344" s="108"/>
      <c r="D1344" s="58"/>
      <c r="E1344" s="110"/>
      <c r="F1344" s="56"/>
      <c r="G1344" s="58"/>
      <c r="H1344" s="31" t="str">
        <f>IF(C1344="","",VLOOKUP(C1344,'5W'!$C$6:$M$505,6,FALSE))</f>
        <v/>
      </c>
      <c r="I1344" s="31" t="str">
        <f t="shared" si="20"/>
        <v/>
      </c>
    </row>
    <row r="1345" spans="3:9" ht="30" customHeight="1">
      <c r="C1345" s="108"/>
      <c r="D1345" s="58"/>
      <c r="E1345" s="110"/>
      <c r="F1345" s="56"/>
      <c r="G1345" s="58"/>
      <c r="H1345" s="31" t="str">
        <f>IF(C1345="","",VLOOKUP(C1345,'5W'!$C$6:$M$505,6,FALSE))</f>
        <v/>
      </c>
      <c r="I1345" s="31" t="str">
        <f t="shared" si="20"/>
        <v/>
      </c>
    </row>
    <row r="1346" spans="3:9" ht="30" customHeight="1">
      <c r="C1346" s="108"/>
      <c r="D1346" s="58"/>
      <c r="E1346" s="110"/>
      <c r="F1346" s="56"/>
      <c r="G1346" s="58"/>
      <c r="H1346" s="31" t="str">
        <f>IF(C1346="","",VLOOKUP(C1346,'5W'!$C$6:$M$505,6,FALSE))</f>
        <v/>
      </c>
      <c r="I1346" s="31" t="str">
        <f t="shared" si="20"/>
        <v/>
      </c>
    </row>
    <row r="1347" spans="3:9" ht="30" customHeight="1">
      <c r="C1347" s="108"/>
      <c r="D1347" s="58"/>
      <c r="E1347" s="110"/>
      <c r="F1347" s="56"/>
      <c r="G1347" s="58"/>
      <c r="H1347" s="31" t="str">
        <f>IF(C1347="","",VLOOKUP(C1347,'5W'!$C$6:$M$505,6,FALSE))</f>
        <v/>
      </c>
      <c r="I1347" s="31" t="str">
        <f t="shared" si="20"/>
        <v/>
      </c>
    </row>
    <row r="1348" spans="3:9" ht="30" customHeight="1">
      <c r="C1348" s="108"/>
      <c r="D1348" s="58"/>
      <c r="E1348" s="110"/>
      <c r="F1348" s="56"/>
      <c r="G1348" s="58"/>
      <c r="H1348" s="31" t="str">
        <f>IF(C1348="","",VLOOKUP(C1348,'5W'!$C$6:$M$505,6,FALSE))</f>
        <v/>
      </c>
      <c r="I1348" s="31" t="str">
        <f t="shared" si="20"/>
        <v/>
      </c>
    </row>
    <row r="1349" spans="3:9" ht="30" customHeight="1">
      <c r="C1349" s="108"/>
      <c r="D1349" s="58"/>
      <c r="E1349" s="110"/>
      <c r="F1349" s="56"/>
      <c r="G1349" s="58"/>
      <c r="H1349" s="31" t="str">
        <f>IF(C1349="","",VLOOKUP(C1349,'5W'!$C$6:$M$505,6,FALSE))</f>
        <v/>
      </c>
      <c r="I1349" s="31" t="str">
        <f t="shared" si="20"/>
        <v/>
      </c>
    </row>
    <row r="1350" spans="3:9" ht="30" customHeight="1">
      <c r="C1350" s="108"/>
      <c r="D1350" s="58"/>
      <c r="E1350" s="110"/>
      <c r="F1350" s="56"/>
      <c r="G1350" s="58"/>
      <c r="H1350" s="31" t="str">
        <f>IF(C1350="","",VLOOKUP(C1350,'5W'!$C$6:$M$505,6,FALSE))</f>
        <v/>
      </c>
      <c r="I1350" s="31" t="str">
        <f t="shared" si="20"/>
        <v/>
      </c>
    </row>
    <row r="1351" spans="3:9" ht="30" customHeight="1">
      <c r="C1351" s="108"/>
      <c r="D1351" s="58"/>
      <c r="E1351" s="110"/>
      <c r="F1351" s="56"/>
      <c r="G1351" s="58"/>
      <c r="H1351" s="31" t="str">
        <f>IF(C1351="","",VLOOKUP(C1351,'5W'!$C$6:$M$505,6,FALSE))</f>
        <v/>
      </c>
      <c r="I1351" s="31" t="str">
        <f t="shared" si="20"/>
        <v/>
      </c>
    </row>
    <row r="1352" spans="3:9" ht="30" customHeight="1">
      <c r="C1352" s="108"/>
      <c r="D1352" s="58"/>
      <c r="E1352" s="110"/>
      <c r="F1352" s="56"/>
      <c r="G1352" s="58"/>
      <c r="H1352" s="31" t="str">
        <f>IF(C1352="","",VLOOKUP(C1352,'5W'!$C$6:$M$505,6,FALSE))</f>
        <v/>
      </c>
      <c r="I1352" s="31" t="str">
        <f t="shared" ref="I1352:I1415" si="21">IF(C1352="","",MONTH(F1352))</f>
        <v/>
      </c>
    </row>
    <row r="1353" spans="3:9" ht="30" customHeight="1">
      <c r="C1353" s="108"/>
      <c r="D1353" s="58"/>
      <c r="E1353" s="110"/>
      <c r="F1353" s="56"/>
      <c r="G1353" s="58"/>
      <c r="H1353" s="31" t="str">
        <f>IF(C1353="","",VLOOKUP(C1353,'5W'!$C$6:$M$505,6,FALSE))</f>
        <v/>
      </c>
      <c r="I1353" s="31" t="str">
        <f t="shared" si="21"/>
        <v/>
      </c>
    </row>
    <row r="1354" spans="3:9" ht="30" customHeight="1">
      <c r="C1354" s="108"/>
      <c r="D1354" s="58"/>
      <c r="E1354" s="110"/>
      <c r="F1354" s="56"/>
      <c r="G1354" s="58"/>
      <c r="H1354" s="31" t="str">
        <f>IF(C1354="","",VLOOKUP(C1354,'5W'!$C$6:$M$505,6,FALSE))</f>
        <v/>
      </c>
      <c r="I1354" s="31" t="str">
        <f t="shared" si="21"/>
        <v/>
      </c>
    </row>
    <row r="1355" spans="3:9" ht="30" customHeight="1">
      <c r="C1355" s="108"/>
      <c r="D1355" s="58"/>
      <c r="E1355" s="110"/>
      <c r="F1355" s="56"/>
      <c r="G1355" s="58"/>
      <c r="H1355" s="31" t="str">
        <f>IF(C1355="","",VLOOKUP(C1355,'5W'!$C$6:$M$505,6,FALSE))</f>
        <v/>
      </c>
      <c r="I1355" s="31" t="str">
        <f t="shared" si="21"/>
        <v/>
      </c>
    </row>
    <row r="1356" spans="3:9" ht="30" customHeight="1">
      <c r="C1356" s="108"/>
      <c r="D1356" s="58"/>
      <c r="E1356" s="110"/>
      <c r="F1356" s="56"/>
      <c r="G1356" s="58"/>
      <c r="H1356" s="31" t="str">
        <f>IF(C1356="","",VLOOKUP(C1356,'5W'!$C$6:$M$505,6,FALSE))</f>
        <v/>
      </c>
      <c r="I1356" s="31" t="str">
        <f t="shared" si="21"/>
        <v/>
      </c>
    </row>
    <row r="1357" spans="3:9" ht="30" customHeight="1">
      <c r="C1357" s="108"/>
      <c r="D1357" s="58"/>
      <c r="E1357" s="110"/>
      <c r="F1357" s="56"/>
      <c r="G1357" s="58"/>
      <c r="H1357" s="31" t="str">
        <f>IF(C1357="","",VLOOKUP(C1357,'5W'!$C$6:$M$505,6,FALSE))</f>
        <v/>
      </c>
      <c r="I1357" s="31" t="str">
        <f t="shared" si="21"/>
        <v/>
      </c>
    </row>
    <row r="1358" spans="3:9" ht="30" customHeight="1">
      <c r="C1358" s="108"/>
      <c r="D1358" s="58"/>
      <c r="E1358" s="110"/>
      <c r="F1358" s="56"/>
      <c r="G1358" s="58"/>
      <c r="H1358" s="31" t="str">
        <f>IF(C1358="","",VLOOKUP(C1358,'5W'!$C$6:$M$505,6,FALSE))</f>
        <v/>
      </c>
      <c r="I1358" s="31" t="str">
        <f t="shared" si="21"/>
        <v/>
      </c>
    </row>
    <row r="1359" spans="3:9" ht="30" customHeight="1">
      <c r="C1359" s="108"/>
      <c r="D1359" s="58"/>
      <c r="E1359" s="110"/>
      <c r="F1359" s="56"/>
      <c r="G1359" s="58"/>
      <c r="H1359" s="31" t="str">
        <f>IF(C1359="","",VLOOKUP(C1359,'5W'!$C$6:$M$505,6,FALSE))</f>
        <v/>
      </c>
      <c r="I1359" s="31" t="str">
        <f t="shared" si="21"/>
        <v/>
      </c>
    </row>
    <row r="1360" spans="3:9" ht="30" customHeight="1">
      <c r="C1360" s="108"/>
      <c r="D1360" s="58"/>
      <c r="E1360" s="110"/>
      <c r="F1360" s="56"/>
      <c r="G1360" s="58"/>
      <c r="H1360" s="31" t="str">
        <f>IF(C1360="","",VLOOKUP(C1360,'5W'!$C$6:$M$505,6,FALSE))</f>
        <v/>
      </c>
      <c r="I1360" s="31" t="str">
        <f t="shared" si="21"/>
        <v/>
      </c>
    </row>
    <row r="1361" spans="3:9" ht="30" customHeight="1">
      <c r="C1361" s="108"/>
      <c r="D1361" s="58"/>
      <c r="E1361" s="110"/>
      <c r="F1361" s="56"/>
      <c r="G1361" s="58"/>
      <c r="H1361" s="31" t="str">
        <f>IF(C1361="","",VLOOKUP(C1361,'5W'!$C$6:$M$505,6,FALSE))</f>
        <v/>
      </c>
      <c r="I1361" s="31" t="str">
        <f t="shared" si="21"/>
        <v/>
      </c>
    </row>
    <row r="1362" spans="3:9" ht="30" customHeight="1">
      <c r="C1362" s="108"/>
      <c r="D1362" s="58"/>
      <c r="E1362" s="110"/>
      <c r="F1362" s="56"/>
      <c r="G1362" s="58"/>
      <c r="H1362" s="31" t="str">
        <f>IF(C1362="","",VLOOKUP(C1362,'5W'!$C$6:$M$505,6,FALSE))</f>
        <v/>
      </c>
      <c r="I1362" s="31" t="str">
        <f t="shared" si="21"/>
        <v/>
      </c>
    </row>
    <row r="1363" spans="3:9" ht="30" customHeight="1">
      <c r="C1363" s="108"/>
      <c r="D1363" s="58"/>
      <c r="E1363" s="110"/>
      <c r="F1363" s="56"/>
      <c r="G1363" s="58"/>
      <c r="H1363" s="31" t="str">
        <f>IF(C1363="","",VLOOKUP(C1363,'5W'!$C$6:$M$505,6,FALSE))</f>
        <v/>
      </c>
      <c r="I1363" s="31" t="str">
        <f t="shared" si="21"/>
        <v/>
      </c>
    </row>
    <row r="1364" spans="3:9" ht="30" customHeight="1">
      <c r="C1364" s="108"/>
      <c r="D1364" s="58"/>
      <c r="E1364" s="110"/>
      <c r="F1364" s="56"/>
      <c r="G1364" s="58"/>
      <c r="H1364" s="31" t="str">
        <f>IF(C1364="","",VLOOKUP(C1364,'5W'!$C$6:$M$505,6,FALSE))</f>
        <v/>
      </c>
      <c r="I1364" s="31" t="str">
        <f t="shared" si="21"/>
        <v/>
      </c>
    </row>
    <row r="1365" spans="3:9" ht="30" customHeight="1">
      <c r="C1365" s="108"/>
      <c r="D1365" s="58"/>
      <c r="E1365" s="110"/>
      <c r="F1365" s="56"/>
      <c r="G1365" s="58"/>
      <c r="H1365" s="31" t="str">
        <f>IF(C1365="","",VLOOKUP(C1365,'5W'!$C$6:$M$505,6,FALSE))</f>
        <v/>
      </c>
      <c r="I1365" s="31" t="str">
        <f t="shared" si="21"/>
        <v/>
      </c>
    </row>
    <row r="1366" spans="3:9" ht="30" customHeight="1">
      <c r="C1366" s="108"/>
      <c r="D1366" s="58"/>
      <c r="E1366" s="110"/>
      <c r="F1366" s="56"/>
      <c r="G1366" s="58"/>
      <c r="H1366" s="31" t="str">
        <f>IF(C1366="","",VLOOKUP(C1366,'5W'!$C$6:$M$505,6,FALSE))</f>
        <v/>
      </c>
      <c r="I1366" s="31" t="str">
        <f t="shared" si="21"/>
        <v/>
      </c>
    </row>
    <row r="1367" spans="3:9" ht="30" customHeight="1">
      <c r="C1367" s="108"/>
      <c r="D1367" s="58"/>
      <c r="E1367" s="110"/>
      <c r="F1367" s="56"/>
      <c r="G1367" s="58"/>
      <c r="H1367" s="31" t="str">
        <f>IF(C1367="","",VLOOKUP(C1367,'5W'!$C$6:$M$505,6,FALSE))</f>
        <v/>
      </c>
      <c r="I1367" s="31" t="str">
        <f t="shared" si="21"/>
        <v/>
      </c>
    </row>
    <row r="1368" spans="3:9" ht="30" customHeight="1">
      <c r="C1368" s="108"/>
      <c r="D1368" s="58"/>
      <c r="E1368" s="110"/>
      <c r="F1368" s="56"/>
      <c r="G1368" s="58"/>
      <c r="H1368" s="31" t="str">
        <f>IF(C1368="","",VLOOKUP(C1368,'5W'!$C$6:$M$505,6,FALSE))</f>
        <v/>
      </c>
      <c r="I1368" s="31" t="str">
        <f t="shared" si="21"/>
        <v/>
      </c>
    </row>
    <row r="1369" spans="3:9" ht="30" customHeight="1">
      <c r="C1369" s="108"/>
      <c r="D1369" s="58"/>
      <c r="E1369" s="110"/>
      <c r="F1369" s="56"/>
      <c r="G1369" s="58"/>
      <c r="H1369" s="31" t="str">
        <f>IF(C1369="","",VLOOKUP(C1369,'5W'!$C$6:$M$505,6,FALSE))</f>
        <v/>
      </c>
      <c r="I1369" s="31" t="str">
        <f t="shared" si="21"/>
        <v/>
      </c>
    </row>
    <row r="1370" spans="3:9" ht="30" customHeight="1">
      <c r="C1370" s="108"/>
      <c r="D1370" s="58"/>
      <c r="E1370" s="110"/>
      <c r="F1370" s="56"/>
      <c r="G1370" s="58"/>
      <c r="H1370" s="31" t="str">
        <f>IF(C1370="","",VLOOKUP(C1370,'5W'!$C$6:$M$505,6,FALSE))</f>
        <v/>
      </c>
      <c r="I1370" s="31" t="str">
        <f t="shared" si="21"/>
        <v/>
      </c>
    </row>
    <row r="1371" spans="3:9" ht="30" customHeight="1">
      <c r="C1371" s="108"/>
      <c r="D1371" s="58"/>
      <c r="E1371" s="110"/>
      <c r="F1371" s="56"/>
      <c r="G1371" s="58"/>
      <c r="H1371" s="31" t="str">
        <f>IF(C1371="","",VLOOKUP(C1371,'5W'!$C$6:$M$505,6,FALSE))</f>
        <v/>
      </c>
      <c r="I1371" s="31" t="str">
        <f t="shared" si="21"/>
        <v/>
      </c>
    </row>
    <row r="1372" spans="3:9" ht="30" customHeight="1">
      <c r="C1372" s="108"/>
      <c r="D1372" s="58"/>
      <c r="E1372" s="110"/>
      <c r="F1372" s="56"/>
      <c r="G1372" s="58"/>
      <c r="H1372" s="31" t="str">
        <f>IF(C1372="","",VLOOKUP(C1372,'5W'!$C$6:$M$505,6,FALSE))</f>
        <v/>
      </c>
      <c r="I1372" s="31" t="str">
        <f t="shared" si="21"/>
        <v/>
      </c>
    </row>
    <row r="1373" spans="3:9" ht="30" customHeight="1">
      <c r="C1373" s="108"/>
      <c r="D1373" s="58"/>
      <c r="E1373" s="110"/>
      <c r="F1373" s="56"/>
      <c r="G1373" s="58"/>
      <c r="H1373" s="31" t="str">
        <f>IF(C1373="","",VLOOKUP(C1373,'5W'!$C$6:$M$505,6,FALSE))</f>
        <v/>
      </c>
      <c r="I1373" s="31" t="str">
        <f t="shared" si="21"/>
        <v/>
      </c>
    </row>
    <row r="1374" spans="3:9" ht="30" customHeight="1">
      <c r="C1374" s="108"/>
      <c r="D1374" s="58"/>
      <c r="E1374" s="110"/>
      <c r="F1374" s="56"/>
      <c r="G1374" s="58"/>
      <c r="H1374" s="31" t="str">
        <f>IF(C1374="","",VLOOKUP(C1374,'5W'!$C$6:$M$505,6,FALSE))</f>
        <v/>
      </c>
      <c r="I1374" s="31" t="str">
        <f t="shared" si="21"/>
        <v/>
      </c>
    </row>
    <row r="1375" spans="3:9" ht="30" customHeight="1">
      <c r="C1375" s="108"/>
      <c r="D1375" s="58"/>
      <c r="E1375" s="110"/>
      <c r="F1375" s="56"/>
      <c r="G1375" s="58"/>
      <c r="H1375" s="31" t="str">
        <f>IF(C1375="","",VLOOKUP(C1375,'5W'!$C$6:$M$505,6,FALSE))</f>
        <v/>
      </c>
      <c r="I1375" s="31" t="str">
        <f t="shared" si="21"/>
        <v/>
      </c>
    </row>
    <row r="1376" spans="3:9" ht="30" customHeight="1">
      <c r="C1376" s="108"/>
      <c r="D1376" s="58"/>
      <c r="E1376" s="110"/>
      <c r="F1376" s="56"/>
      <c r="G1376" s="58"/>
      <c r="H1376" s="31" t="str">
        <f>IF(C1376="","",VLOOKUP(C1376,'5W'!$C$6:$M$505,6,FALSE))</f>
        <v/>
      </c>
      <c r="I1376" s="31" t="str">
        <f t="shared" si="21"/>
        <v/>
      </c>
    </row>
    <row r="1377" spans="3:9" ht="30" customHeight="1">
      <c r="C1377" s="108"/>
      <c r="D1377" s="58"/>
      <c r="E1377" s="110"/>
      <c r="F1377" s="56"/>
      <c r="G1377" s="58"/>
      <c r="H1377" s="31" t="str">
        <f>IF(C1377="","",VLOOKUP(C1377,'5W'!$C$6:$M$505,6,FALSE))</f>
        <v/>
      </c>
      <c r="I1377" s="31" t="str">
        <f t="shared" si="21"/>
        <v/>
      </c>
    </row>
    <row r="1378" spans="3:9" ht="30" customHeight="1">
      <c r="C1378" s="108"/>
      <c r="D1378" s="58"/>
      <c r="E1378" s="110"/>
      <c r="F1378" s="56"/>
      <c r="G1378" s="58"/>
      <c r="H1378" s="31" t="str">
        <f>IF(C1378="","",VLOOKUP(C1378,'5W'!$C$6:$M$505,6,FALSE))</f>
        <v/>
      </c>
      <c r="I1378" s="31" t="str">
        <f t="shared" si="21"/>
        <v/>
      </c>
    </row>
    <row r="1379" spans="3:9" ht="30" customHeight="1">
      <c r="C1379" s="108"/>
      <c r="D1379" s="58"/>
      <c r="E1379" s="110"/>
      <c r="F1379" s="56"/>
      <c r="G1379" s="58"/>
      <c r="H1379" s="31" t="str">
        <f>IF(C1379="","",VLOOKUP(C1379,'5W'!$C$6:$M$505,6,FALSE))</f>
        <v/>
      </c>
      <c r="I1379" s="31" t="str">
        <f t="shared" si="21"/>
        <v/>
      </c>
    </row>
    <row r="1380" spans="3:9" ht="30" customHeight="1">
      <c r="C1380" s="108"/>
      <c r="D1380" s="58"/>
      <c r="E1380" s="110"/>
      <c r="F1380" s="56"/>
      <c r="G1380" s="58"/>
      <c r="H1380" s="31" t="str">
        <f>IF(C1380="","",VLOOKUP(C1380,'5W'!$C$6:$M$505,6,FALSE))</f>
        <v/>
      </c>
      <c r="I1380" s="31" t="str">
        <f t="shared" si="21"/>
        <v/>
      </c>
    </row>
    <row r="1381" spans="3:9" ht="30" customHeight="1">
      <c r="C1381" s="108"/>
      <c r="D1381" s="58"/>
      <c r="E1381" s="110"/>
      <c r="F1381" s="56"/>
      <c r="G1381" s="58"/>
      <c r="H1381" s="31" t="str">
        <f>IF(C1381="","",VLOOKUP(C1381,'5W'!$C$6:$M$505,6,FALSE))</f>
        <v/>
      </c>
      <c r="I1381" s="31" t="str">
        <f t="shared" si="21"/>
        <v/>
      </c>
    </row>
    <row r="1382" spans="3:9" ht="30" customHeight="1">
      <c r="C1382" s="108"/>
      <c r="D1382" s="58"/>
      <c r="E1382" s="110"/>
      <c r="F1382" s="56"/>
      <c r="G1382" s="58"/>
      <c r="H1382" s="31" t="str">
        <f>IF(C1382="","",VLOOKUP(C1382,'5W'!$C$6:$M$505,6,FALSE))</f>
        <v/>
      </c>
      <c r="I1382" s="31" t="str">
        <f t="shared" si="21"/>
        <v/>
      </c>
    </row>
    <row r="1383" spans="3:9" ht="30" customHeight="1">
      <c r="C1383" s="108"/>
      <c r="D1383" s="58"/>
      <c r="E1383" s="110"/>
      <c r="F1383" s="56"/>
      <c r="G1383" s="58"/>
      <c r="H1383" s="31" t="str">
        <f>IF(C1383="","",VLOOKUP(C1383,'5W'!$C$6:$M$505,6,FALSE))</f>
        <v/>
      </c>
      <c r="I1383" s="31" t="str">
        <f t="shared" si="21"/>
        <v/>
      </c>
    </row>
    <row r="1384" spans="3:9" ht="30" customHeight="1">
      <c r="C1384" s="108"/>
      <c r="D1384" s="58"/>
      <c r="E1384" s="110"/>
      <c r="F1384" s="56"/>
      <c r="G1384" s="58"/>
      <c r="H1384" s="31" t="str">
        <f>IF(C1384="","",VLOOKUP(C1384,'5W'!$C$6:$M$505,6,FALSE))</f>
        <v/>
      </c>
      <c r="I1384" s="31" t="str">
        <f t="shared" si="21"/>
        <v/>
      </c>
    </row>
    <row r="1385" spans="3:9" ht="30" customHeight="1">
      <c r="C1385" s="108"/>
      <c r="D1385" s="58"/>
      <c r="E1385" s="110"/>
      <c r="F1385" s="56"/>
      <c r="G1385" s="58"/>
      <c r="H1385" s="31" t="str">
        <f>IF(C1385="","",VLOOKUP(C1385,'5W'!$C$6:$M$505,6,FALSE))</f>
        <v/>
      </c>
      <c r="I1385" s="31" t="str">
        <f t="shared" si="21"/>
        <v/>
      </c>
    </row>
    <row r="1386" spans="3:9" ht="30" customHeight="1">
      <c r="C1386" s="108"/>
      <c r="D1386" s="58"/>
      <c r="E1386" s="110"/>
      <c r="F1386" s="56"/>
      <c r="G1386" s="58"/>
      <c r="H1386" s="31" t="str">
        <f>IF(C1386="","",VLOOKUP(C1386,'5W'!$C$6:$M$505,6,FALSE))</f>
        <v/>
      </c>
      <c r="I1386" s="31" t="str">
        <f t="shared" si="21"/>
        <v/>
      </c>
    </row>
    <row r="1387" spans="3:9" ht="30" customHeight="1">
      <c r="C1387" s="108"/>
      <c r="D1387" s="58"/>
      <c r="E1387" s="110"/>
      <c r="F1387" s="56"/>
      <c r="G1387" s="58"/>
      <c r="H1387" s="31" t="str">
        <f>IF(C1387="","",VLOOKUP(C1387,'5W'!$C$6:$M$505,6,FALSE))</f>
        <v/>
      </c>
      <c r="I1387" s="31" t="str">
        <f t="shared" si="21"/>
        <v/>
      </c>
    </row>
    <row r="1388" spans="3:9" ht="30" customHeight="1">
      <c r="C1388" s="108"/>
      <c r="D1388" s="58"/>
      <c r="E1388" s="110"/>
      <c r="F1388" s="56"/>
      <c r="G1388" s="58"/>
      <c r="H1388" s="31" t="str">
        <f>IF(C1388="","",VLOOKUP(C1388,'5W'!$C$6:$M$505,6,FALSE))</f>
        <v/>
      </c>
      <c r="I1388" s="31" t="str">
        <f t="shared" si="21"/>
        <v/>
      </c>
    </row>
    <row r="1389" spans="3:9" ht="30" customHeight="1">
      <c r="C1389" s="108"/>
      <c r="D1389" s="58"/>
      <c r="E1389" s="110"/>
      <c r="F1389" s="56"/>
      <c r="G1389" s="58"/>
      <c r="H1389" s="31" t="str">
        <f>IF(C1389="","",VLOOKUP(C1389,'5W'!$C$6:$M$505,6,FALSE))</f>
        <v/>
      </c>
      <c r="I1389" s="31" t="str">
        <f t="shared" si="21"/>
        <v/>
      </c>
    </row>
    <row r="1390" spans="3:9" ht="30" customHeight="1">
      <c r="C1390" s="108"/>
      <c r="D1390" s="58"/>
      <c r="E1390" s="110"/>
      <c r="F1390" s="56"/>
      <c r="G1390" s="58"/>
      <c r="H1390" s="31" t="str">
        <f>IF(C1390="","",VLOOKUP(C1390,'5W'!$C$6:$M$505,6,FALSE))</f>
        <v/>
      </c>
      <c r="I1390" s="31" t="str">
        <f t="shared" si="21"/>
        <v/>
      </c>
    </row>
    <row r="1391" spans="3:9" ht="30" customHeight="1">
      <c r="C1391" s="108"/>
      <c r="D1391" s="58"/>
      <c r="E1391" s="110"/>
      <c r="F1391" s="56"/>
      <c r="G1391" s="58"/>
      <c r="H1391" s="31" t="str">
        <f>IF(C1391="","",VLOOKUP(C1391,'5W'!$C$6:$M$505,6,FALSE))</f>
        <v/>
      </c>
      <c r="I1391" s="31" t="str">
        <f t="shared" si="21"/>
        <v/>
      </c>
    </row>
    <row r="1392" spans="3:9" ht="30" customHeight="1">
      <c r="C1392" s="108"/>
      <c r="D1392" s="58"/>
      <c r="E1392" s="110"/>
      <c r="F1392" s="56"/>
      <c r="G1392" s="58"/>
      <c r="H1392" s="31" t="str">
        <f>IF(C1392="","",VLOOKUP(C1392,'5W'!$C$6:$M$505,6,FALSE))</f>
        <v/>
      </c>
      <c r="I1392" s="31" t="str">
        <f t="shared" si="21"/>
        <v/>
      </c>
    </row>
    <row r="1393" spans="3:9" ht="30" customHeight="1">
      <c r="C1393" s="108"/>
      <c r="D1393" s="58"/>
      <c r="E1393" s="110"/>
      <c r="F1393" s="56"/>
      <c r="G1393" s="58"/>
      <c r="H1393" s="31" t="str">
        <f>IF(C1393="","",VLOOKUP(C1393,'5W'!$C$6:$M$505,6,FALSE))</f>
        <v/>
      </c>
      <c r="I1393" s="31" t="str">
        <f t="shared" si="21"/>
        <v/>
      </c>
    </row>
    <row r="1394" spans="3:9" ht="30" customHeight="1">
      <c r="C1394" s="108"/>
      <c r="D1394" s="58"/>
      <c r="E1394" s="110"/>
      <c r="F1394" s="56"/>
      <c r="G1394" s="58"/>
      <c r="H1394" s="31" t="str">
        <f>IF(C1394="","",VLOOKUP(C1394,'5W'!$C$6:$M$505,6,FALSE))</f>
        <v/>
      </c>
      <c r="I1394" s="31" t="str">
        <f t="shared" si="21"/>
        <v/>
      </c>
    </row>
    <row r="1395" spans="3:9" ht="30" customHeight="1">
      <c r="C1395" s="108"/>
      <c r="D1395" s="58"/>
      <c r="E1395" s="110"/>
      <c r="F1395" s="56"/>
      <c r="G1395" s="58"/>
      <c r="H1395" s="31" t="str">
        <f>IF(C1395="","",VLOOKUP(C1395,'5W'!$C$6:$M$505,6,FALSE))</f>
        <v/>
      </c>
      <c r="I1395" s="31" t="str">
        <f t="shared" si="21"/>
        <v/>
      </c>
    </row>
    <row r="1396" spans="3:9" ht="30" customHeight="1">
      <c r="C1396" s="108"/>
      <c r="D1396" s="58"/>
      <c r="E1396" s="110"/>
      <c r="F1396" s="56"/>
      <c r="G1396" s="58"/>
      <c r="H1396" s="31" t="str">
        <f>IF(C1396="","",VLOOKUP(C1396,'5W'!$C$6:$M$505,6,FALSE))</f>
        <v/>
      </c>
      <c r="I1396" s="31" t="str">
        <f t="shared" si="21"/>
        <v/>
      </c>
    </row>
    <row r="1397" spans="3:9" ht="30" customHeight="1">
      <c r="C1397" s="108"/>
      <c r="D1397" s="58"/>
      <c r="E1397" s="110"/>
      <c r="F1397" s="56"/>
      <c r="G1397" s="58"/>
      <c r="H1397" s="31" t="str">
        <f>IF(C1397="","",VLOOKUP(C1397,'5W'!$C$6:$M$505,6,FALSE))</f>
        <v/>
      </c>
      <c r="I1397" s="31" t="str">
        <f t="shared" si="21"/>
        <v/>
      </c>
    </row>
    <row r="1398" spans="3:9" ht="30" customHeight="1">
      <c r="C1398" s="108"/>
      <c r="D1398" s="58"/>
      <c r="E1398" s="110"/>
      <c r="F1398" s="56"/>
      <c r="G1398" s="58"/>
      <c r="H1398" s="31" t="str">
        <f>IF(C1398="","",VLOOKUP(C1398,'5W'!$C$6:$M$505,6,FALSE))</f>
        <v/>
      </c>
      <c r="I1398" s="31" t="str">
        <f t="shared" si="21"/>
        <v/>
      </c>
    </row>
    <row r="1399" spans="3:9" ht="30" customHeight="1">
      <c r="C1399" s="108"/>
      <c r="D1399" s="58"/>
      <c r="E1399" s="110"/>
      <c r="F1399" s="56"/>
      <c r="G1399" s="58"/>
      <c r="H1399" s="31" t="str">
        <f>IF(C1399="","",VLOOKUP(C1399,'5W'!$C$6:$M$505,6,FALSE))</f>
        <v/>
      </c>
      <c r="I1399" s="31" t="str">
        <f t="shared" si="21"/>
        <v/>
      </c>
    </row>
    <row r="1400" spans="3:9" ht="30" customHeight="1">
      <c r="C1400" s="108"/>
      <c r="D1400" s="58"/>
      <c r="E1400" s="110"/>
      <c r="F1400" s="56"/>
      <c r="G1400" s="58"/>
      <c r="H1400" s="31" t="str">
        <f>IF(C1400="","",VLOOKUP(C1400,'5W'!$C$6:$M$505,6,FALSE))</f>
        <v/>
      </c>
      <c r="I1400" s="31" t="str">
        <f t="shared" si="21"/>
        <v/>
      </c>
    </row>
    <row r="1401" spans="3:9" ht="30" customHeight="1">
      <c r="C1401" s="108"/>
      <c r="D1401" s="58"/>
      <c r="E1401" s="110"/>
      <c r="F1401" s="56"/>
      <c r="G1401" s="58"/>
      <c r="H1401" s="31" t="str">
        <f>IF(C1401="","",VLOOKUP(C1401,'5W'!$C$6:$M$505,6,FALSE))</f>
        <v/>
      </c>
      <c r="I1401" s="31" t="str">
        <f t="shared" si="21"/>
        <v/>
      </c>
    </row>
    <row r="1402" spans="3:9" ht="30" customHeight="1">
      <c r="C1402" s="108"/>
      <c r="D1402" s="58"/>
      <c r="E1402" s="110"/>
      <c r="F1402" s="56"/>
      <c r="G1402" s="58"/>
      <c r="H1402" s="31" t="str">
        <f>IF(C1402="","",VLOOKUP(C1402,'5W'!$C$6:$M$505,6,FALSE))</f>
        <v/>
      </c>
      <c r="I1402" s="31" t="str">
        <f t="shared" si="21"/>
        <v/>
      </c>
    </row>
    <row r="1403" spans="3:9" ht="30" customHeight="1">
      <c r="C1403" s="108"/>
      <c r="D1403" s="58"/>
      <c r="E1403" s="110"/>
      <c r="F1403" s="56"/>
      <c r="G1403" s="58"/>
      <c r="H1403" s="31" t="str">
        <f>IF(C1403="","",VLOOKUP(C1403,'5W'!$C$6:$M$505,6,FALSE))</f>
        <v/>
      </c>
      <c r="I1403" s="31" t="str">
        <f t="shared" si="21"/>
        <v/>
      </c>
    </row>
    <row r="1404" spans="3:9" ht="30" customHeight="1">
      <c r="C1404" s="108"/>
      <c r="D1404" s="58"/>
      <c r="E1404" s="110"/>
      <c r="F1404" s="56"/>
      <c r="G1404" s="58"/>
      <c r="H1404" s="31" t="str">
        <f>IF(C1404="","",VLOOKUP(C1404,'5W'!$C$6:$M$505,6,FALSE))</f>
        <v/>
      </c>
      <c r="I1404" s="31" t="str">
        <f t="shared" si="21"/>
        <v/>
      </c>
    </row>
    <row r="1405" spans="3:9" ht="30" customHeight="1">
      <c r="C1405" s="108"/>
      <c r="D1405" s="58"/>
      <c r="E1405" s="110"/>
      <c r="F1405" s="56"/>
      <c r="G1405" s="58"/>
      <c r="H1405" s="31" t="str">
        <f>IF(C1405="","",VLOOKUP(C1405,'5W'!$C$6:$M$505,6,FALSE))</f>
        <v/>
      </c>
      <c r="I1405" s="31" t="str">
        <f t="shared" si="21"/>
        <v/>
      </c>
    </row>
    <row r="1406" spans="3:9" ht="30" customHeight="1">
      <c r="C1406" s="108"/>
      <c r="D1406" s="58"/>
      <c r="E1406" s="110"/>
      <c r="F1406" s="56"/>
      <c r="G1406" s="58"/>
      <c r="H1406" s="31" t="str">
        <f>IF(C1406="","",VLOOKUP(C1406,'5W'!$C$6:$M$505,6,FALSE))</f>
        <v/>
      </c>
      <c r="I1406" s="31" t="str">
        <f t="shared" si="21"/>
        <v/>
      </c>
    </row>
    <row r="1407" spans="3:9" ht="30" customHeight="1">
      <c r="C1407" s="108"/>
      <c r="D1407" s="58"/>
      <c r="E1407" s="110"/>
      <c r="F1407" s="56"/>
      <c r="G1407" s="58"/>
      <c r="H1407" s="31" t="str">
        <f>IF(C1407="","",VLOOKUP(C1407,'5W'!$C$6:$M$505,6,FALSE))</f>
        <v/>
      </c>
      <c r="I1407" s="31" t="str">
        <f t="shared" si="21"/>
        <v/>
      </c>
    </row>
    <row r="1408" spans="3:9" ht="30" customHeight="1">
      <c r="C1408" s="108"/>
      <c r="D1408" s="58"/>
      <c r="E1408" s="110"/>
      <c r="F1408" s="56"/>
      <c r="G1408" s="58"/>
      <c r="H1408" s="31" t="str">
        <f>IF(C1408="","",VLOOKUP(C1408,'5W'!$C$6:$M$505,6,FALSE))</f>
        <v/>
      </c>
      <c r="I1408" s="31" t="str">
        <f t="shared" si="21"/>
        <v/>
      </c>
    </row>
    <row r="1409" spans="3:9" ht="30" customHeight="1">
      <c r="C1409" s="108"/>
      <c r="D1409" s="58"/>
      <c r="E1409" s="110"/>
      <c r="F1409" s="56"/>
      <c r="G1409" s="58"/>
      <c r="H1409" s="31" t="str">
        <f>IF(C1409="","",VLOOKUP(C1409,'5W'!$C$6:$M$505,6,FALSE))</f>
        <v/>
      </c>
      <c r="I1409" s="31" t="str">
        <f t="shared" si="21"/>
        <v/>
      </c>
    </row>
    <row r="1410" spans="3:9" ht="30" customHeight="1">
      <c r="C1410" s="108"/>
      <c r="D1410" s="58"/>
      <c r="E1410" s="110"/>
      <c r="F1410" s="56"/>
      <c r="G1410" s="58"/>
      <c r="H1410" s="31" t="str">
        <f>IF(C1410="","",VLOOKUP(C1410,'5W'!$C$6:$M$505,6,FALSE))</f>
        <v/>
      </c>
      <c r="I1410" s="31" t="str">
        <f t="shared" si="21"/>
        <v/>
      </c>
    </row>
    <row r="1411" spans="3:9" ht="30" customHeight="1">
      <c r="C1411" s="108"/>
      <c r="D1411" s="58"/>
      <c r="E1411" s="110"/>
      <c r="F1411" s="56"/>
      <c r="G1411" s="58"/>
      <c r="H1411" s="31" t="str">
        <f>IF(C1411="","",VLOOKUP(C1411,'5W'!$C$6:$M$505,6,FALSE))</f>
        <v/>
      </c>
      <c r="I1411" s="31" t="str">
        <f t="shared" si="21"/>
        <v/>
      </c>
    </row>
    <row r="1412" spans="3:9" ht="30" customHeight="1">
      <c r="C1412" s="108"/>
      <c r="D1412" s="58"/>
      <c r="E1412" s="110"/>
      <c r="F1412" s="56"/>
      <c r="G1412" s="58"/>
      <c r="H1412" s="31" t="str">
        <f>IF(C1412="","",VLOOKUP(C1412,'5W'!$C$6:$M$505,6,FALSE))</f>
        <v/>
      </c>
      <c r="I1412" s="31" t="str">
        <f t="shared" si="21"/>
        <v/>
      </c>
    </row>
    <row r="1413" spans="3:9" ht="30" customHeight="1">
      <c r="C1413" s="108"/>
      <c r="D1413" s="58"/>
      <c r="E1413" s="110"/>
      <c r="F1413" s="56"/>
      <c r="G1413" s="58"/>
      <c r="H1413" s="31" t="str">
        <f>IF(C1413="","",VLOOKUP(C1413,'5W'!$C$6:$M$505,6,FALSE))</f>
        <v/>
      </c>
      <c r="I1413" s="31" t="str">
        <f t="shared" si="21"/>
        <v/>
      </c>
    </row>
    <row r="1414" spans="3:9" ht="30" customHeight="1">
      <c r="C1414" s="108"/>
      <c r="D1414" s="58"/>
      <c r="E1414" s="110"/>
      <c r="F1414" s="56"/>
      <c r="G1414" s="58"/>
      <c r="H1414" s="31" t="str">
        <f>IF(C1414="","",VLOOKUP(C1414,'5W'!$C$6:$M$505,6,FALSE))</f>
        <v/>
      </c>
      <c r="I1414" s="31" t="str">
        <f t="shared" si="21"/>
        <v/>
      </c>
    </row>
    <row r="1415" spans="3:9" ht="30" customHeight="1">
      <c r="C1415" s="108"/>
      <c r="D1415" s="58"/>
      <c r="E1415" s="110"/>
      <c r="F1415" s="56"/>
      <c r="G1415" s="58"/>
      <c r="H1415" s="31" t="str">
        <f>IF(C1415="","",VLOOKUP(C1415,'5W'!$C$6:$M$505,6,FALSE))</f>
        <v/>
      </c>
      <c r="I1415" s="31" t="str">
        <f t="shared" si="21"/>
        <v/>
      </c>
    </row>
    <row r="1416" spans="3:9" ht="30" customHeight="1">
      <c r="C1416" s="108"/>
      <c r="D1416" s="58"/>
      <c r="E1416" s="110"/>
      <c r="F1416" s="56"/>
      <c r="G1416" s="58"/>
      <c r="H1416" s="31" t="str">
        <f>IF(C1416="","",VLOOKUP(C1416,'5W'!$C$6:$M$505,6,FALSE))</f>
        <v/>
      </c>
      <c r="I1416" s="31" t="str">
        <f t="shared" ref="I1416:I1479" si="22">IF(C1416="","",MONTH(F1416))</f>
        <v/>
      </c>
    </row>
    <row r="1417" spans="3:9" ht="30" customHeight="1">
      <c r="C1417" s="108"/>
      <c r="D1417" s="58"/>
      <c r="E1417" s="110"/>
      <c r="F1417" s="56"/>
      <c r="G1417" s="58"/>
      <c r="H1417" s="31" t="str">
        <f>IF(C1417="","",VLOOKUP(C1417,'5W'!$C$6:$M$505,6,FALSE))</f>
        <v/>
      </c>
      <c r="I1417" s="31" t="str">
        <f t="shared" si="22"/>
        <v/>
      </c>
    </row>
    <row r="1418" spans="3:9" ht="30" customHeight="1">
      <c r="C1418" s="108"/>
      <c r="D1418" s="58"/>
      <c r="E1418" s="110"/>
      <c r="F1418" s="56"/>
      <c r="G1418" s="58"/>
      <c r="H1418" s="31" t="str">
        <f>IF(C1418="","",VLOOKUP(C1418,'5W'!$C$6:$M$505,6,FALSE))</f>
        <v/>
      </c>
      <c r="I1418" s="31" t="str">
        <f t="shared" si="22"/>
        <v/>
      </c>
    </row>
    <row r="1419" spans="3:9" ht="30" customHeight="1">
      <c r="C1419" s="108"/>
      <c r="D1419" s="58"/>
      <c r="E1419" s="110"/>
      <c r="F1419" s="56"/>
      <c r="G1419" s="58"/>
      <c r="H1419" s="31" t="str">
        <f>IF(C1419="","",VLOOKUP(C1419,'5W'!$C$6:$M$505,6,FALSE))</f>
        <v/>
      </c>
      <c r="I1419" s="31" t="str">
        <f t="shared" si="22"/>
        <v/>
      </c>
    </row>
    <row r="1420" spans="3:9" ht="30" customHeight="1">
      <c r="C1420" s="108"/>
      <c r="D1420" s="58"/>
      <c r="E1420" s="110"/>
      <c r="F1420" s="56"/>
      <c r="G1420" s="58"/>
      <c r="H1420" s="31" t="str">
        <f>IF(C1420="","",VLOOKUP(C1420,'5W'!$C$6:$M$505,6,FALSE))</f>
        <v/>
      </c>
      <c r="I1420" s="31" t="str">
        <f t="shared" si="22"/>
        <v/>
      </c>
    </row>
    <row r="1421" spans="3:9" ht="30" customHeight="1">
      <c r="C1421" s="108"/>
      <c r="D1421" s="58"/>
      <c r="E1421" s="110"/>
      <c r="F1421" s="56"/>
      <c r="G1421" s="58"/>
      <c r="H1421" s="31" t="str">
        <f>IF(C1421="","",VLOOKUP(C1421,'5W'!$C$6:$M$505,6,FALSE))</f>
        <v/>
      </c>
      <c r="I1421" s="31" t="str">
        <f t="shared" si="22"/>
        <v/>
      </c>
    </row>
    <row r="1422" spans="3:9" ht="30" customHeight="1">
      <c r="C1422" s="108"/>
      <c r="D1422" s="58"/>
      <c r="E1422" s="110"/>
      <c r="F1422" s="56"/>
      <c r="G1422" s="58"/>
      <c r="H1422" s="31" t="str">
        <f>IF(C1422="","",VLOOKUP(C1422,'5W'!$C$6:$M$505,6,FALSE))</f>
        <v/>
      </c>
      <c r="I1422" s="31" t="str">
        <f t="shared" si="22"/>
        <v/>
      </c>
    </row>
    <row r="1423" spans="3:9" ht="30" customHeight="1">
      <c r="C1423" s="108"/>
      <c r="D1423" s="58"/>
      <c r="E1423" s="110"/>
      <c r="F1423" s="56"/>
      <c r="G1423" s="58"/>
      <c r="H1423" s="31" t="str">
        <f>IF(C1423="","",VLOOKUP(C1423,'5W'!$C$6:$M$505,6,FALSE))</f>
        <v/>
      </c>
      <c r="I1423" s="31" t="str">
        <f t="shared" si="22"/>
        <v/>
      </c>
    </row>
    <row r="1424" spans="3:9" ht="30" customHeight="1">
      <c r="C1424" s="108"/>
      <c r="D1424" s="58"/>
      <c r="E1424" s="110"/>
      <c r="F1424" s="56"/>
      <c r="G1424" s="58"/>
      <c r="H1424" s="31" t="str">
        <f>IF(C1424="","",VLOOKUP(C1424,'5W'!$C$6:$M$505,6,FALSE))</f>
        <v/>
      </c>
      <c r="I1424" s="31" t="str">
        <f t="shared" si="22"/>
        <v/>
      </c>
    </row>
    <row r="1425" spans="3:9" ht="30" customHeight="1">
      <c r="C1425" s="108"/>
      <c r="D1425" s="58"/>
      <c r="E1425" s="110"/>
      <c r="F1425" s="56"/>
      <c r="G1425" s="58"/>
      <c r="H1425" s="31" t="str">
        <f>IF(C1425="","",VLOOKUP(C1425,'5W'!$C$6:$M$505,6,FALSE))</f>
        <v/>
      </c>
      <c r="I1425" s="31" t="str">
        <f t="shared" si="22"/>
        <v/>
      </c>
    </row>
    <row r="1426" spans="3:9" ht="30" customHeight="1">
      <c r="C1426" s="108"/>
      <c r="D1426" s="58"/>
      <c r="E1426" s="110"/>
      <c r="F1426" s="56"/>
      <c r="G1426" s="58"/>
      <c r="H1426" s="31" t="str">
        <f>IF(C1426="","",VLOOKUP(C1426,'5W'!$C$6:$M$505,6,FALSE))</f>
        <v/>
      </c>
      <c r="I1426" s="31" t="str">
        <f t="shared" si="22"/>
        <v/>
      </c>
    </row>
    <row r="1427" spans="3:9" ht="30" customHeight="1">
      <c r="C1427" s="108"/>
      <c r="D1427" s="58"/>
      <c r="E1427" s="110"/>
      <c r="F1427" s="56"/>
      <c r="G1427" s="58"/>
      <c r="H1427" s="31" t="str">
        <f>IF(C1427="","",VLOOKUP(C1427,'5W'!$C$6:$M$505,6,FALSE))</f>
        <v/>
      </c>
      <c r="I1427" s="31" t="str">
        <f t="shared" si="22"/>
        <v/>
      </c>
    </row>
    <row r="1428" spans="3:9" ht="30" customHeight="1">
      <c r="C1428" s="108"/>
      <c r="D1428" s="58"/>
      <c r="E1428" s="110"/>
      <c r="F1428" s="56"/>
      <c r="G1428" s="58"/>
      <c r="H1428" s="31" t="str">
        <f>IF(C1428="","",VLOOKUP(C1428,'5W'!$C$6:$M$505,6,FALSE))</f>
        <v/>
      </c>
      <c r="I1428" s="31" t="str">
        <f t="shared" si="22"/>
        <v/>
      </c>
    </row>
    <row r="1429" spans="3:9" ht="30" customHeight="1">
      <c r="C1429" s="108"/>
      <c r="D1429" s="58"/>
      <c r="E1429" s="110"/>
      <c r="F1429" s="56"/>
      <c r="G1429" s="58"/>
      <c r="H1429" s="31" t="str">
        <f>IF(C1429="","",VLOOKUP(C1429,'5W'!$C$6:$M$505,6,FALSE))</f>
        <v/>
      </c>
      <c r="I1429" s="31" t="str">
        <f t="shared" si="22"/>
        <v/>
      </c>
    </row>
    <row r="1430" spans="3:9" ht="30" customHeight="1">
      <c r="C1430" s="108"/>
      <c r="D1430" s="58"/>
      <c r="E1430" s="110"/>
      <c r="F1430" s="56"/>
      <c r="G1430" s="58"/>
      <c r="H1430" s="31" t="str">
        <f>IF(C1430="","",VLOOKUP(C1430,'5W'!$C$6:$M$505,6,FALSE))</f>
        <v/>
      </c>
      <c r="I1430" s="31" t="str">
        <f t="shared" si="22"/>
        <v/>
      </c>
    </row>
    <row r="1431" spans="3:9" ht="30" customHeight="1">
      <c r="C1431" s="108"/>
      <c r="D1431" s="58"/>
      <c r="E1431" s="110"/>
      <c r="F1431" s="56"/>
      <c r="G1431" s="58"/>
      <c r="H1431" s="31" t="str">
        <f>IF(C1431="","",VLOOKUP(C1431,'5W'!$C$6:$M$505,6,FALSE))</f>
        <v/>
      </c>
      <c r="I1431" s="31" t="str">
        <f t="shared" si="22"/>
        <v/>
      </c>
    </row>
    <row r="1432" spans="3:9" ht="30" customHeight="1">
      <c r="C1432" s="108"/>
      <c r="D1432" s="58"/>
      <c r="E1432" s="110"/>
      <c r="F1432" s="56"/>
      <c r="G1432" s="58"/>
      <c r="H1432" s="31" t="str">
        <f>IF(C1432="","",VLOOKUP(C1432,'5W'!$C$6:$M$505,6,FALSE))</f>
        <v/>
      </c>
      <c r="I1432" s="31" t="str">
        <f t="shared" si="22"/>
        <v/>
      </c>
    </row>
    <row r="1433" spans="3:9" ht="30" customHeight="1">
      <c r="C1433" s="108"/>
      <c r="D1433" s="58"/>
      <c r="E1433" s="110"/>
      <c r="F1433" s="56"/>
      <c r="G1433" s="58"/>
      <c r="H1433" s="31" t="str">
        <f>IF(C1433="","",VLOOKUP(C1433,'5W'!$C$6:$M$505,6,FALSE))</f>
        <v/>
      </c>
      <c r="I1433" s="31" t="str">
        <f t="shared" si="22"/>
        <v/>
      </c>
    </row>
    <row r="1434" spans="3:9" ht="30" customHeight="1">
      <c r="C1434" s="108"/>
      <c r="D1434" s="58"/>
      <c r="E1434" s="110"/>
      <c r="F1434" s="56"/>
      <c r="G1434" s="58"/>
      <c r="H1434" s="31" t="str">
        <f>IF(C1434="","",VLOOKUP(C1434,'5W'!$C$6:$M$505,6,FALSE))</f>
        <v/>
      </c>
      <c r="I1434" s="31" t="str">
        <f t="shared" si="22"/>
        <v/>
      </c>
    </row>
    <row r="1435" spans="3:9" ht="30" customHeight="1">
      <c r="C1435" s="108"/>
      <c r="D1435" s="58"/>
      <c r="E1435" s="110"/>
      <c r="F1435" s="56"/>
      <c r="G1435" s="58"/>
      <c r="H1435" s="31" t="str">
        <f>IF(C1435="","",VLOOKUP(C1435,'5W'!$C$6:$M$505,6,FALSE))</f>
        <v/>
      </c>
      <c r="I1435" s="31" t="str">
        <f t="shared" si="22"/>
        <v/>
      </c>
    </row>
    <row r="1436" spans="3:9" ht="30" customHeight="1">
      <c r="C1436" s="108"/>
      <c r="D1436" s="58"/>
      <c r="E1436" s="110"/>
      <c r="F1436" s="56"/>
      <c r="G1436" s="58"/>
      <c r="H1436" s="31" t="str">
        <f>IF(C1436="","",VLOOKUP(C1436,'5W'!$C$6:$M$505,6,FALSE))</f>
        <v/>
      </c>
      <c r="I1436" s="31" t="str">
        <f t="shared" si="22"/>
        <v/>
      </c>
    </row>
    <row r="1437" spans="3:9" ht="30" customHeight="1">
      <c r="C1437" s="108"/>
      <c r="D1437" s="58"/>
      <c r="E1437" s="110"/>
      <c r="F1437" s="56"/>
      <c r="G1437" s="58"/>
      <c r="H1437" s="31" t="str">
        <f>IF(C1437="","",VLOOKUP(C1437,'5W'!$C$6:$M$505,6,FALSE))</f>
        <v/>
      </c>
      <c r="I1437" s="31" t="str">
        <f t="shared" si="22"/>
        <v/>
      </c>
    </row>
    <row r="1438" spans="3:9" ht="30" customHeight="1">
      <c r="C1438" s="108"/>
      <c r="D1438" s="58"/>
      <c r="E1438" s="110"/>
      <c r="F1438" s="56"/>
      <c r="G1438" s="58"/>
      <c r="H1438" s="31" t="str">
        <f>IF(C1438="","",VLOOKUP(C1438,'5W'!$C$6:$M$505,6,FALSE))</f>
        <v/>
      </c>
      <c r="I1438" s="31" t="str">
        <f t="shared" si="22"/>
        <v/>
      </c>
    </row>
    <row r="1439" spans="3:9" ht="30" customHeight="1">
      <c r="C1439" s="108"/>
      <c r="D1439" s="58"/>
      <c r="E1439" s="110"/>
      <c r="F1439" s="56"/>
      <c r="G1439" s="58"/>
      <c r="H1439" s="31" t="str">
        <f>IF(C1439="","",VLOOKUP(C1439,'5W'!$C$6:$M$505,6,FALSE))</f>
        <v/>
      </c>
      <c r="I1439" s="31" t="str">
        <f t="shared" si="22"/>
        <v/>
      </c>
    </row>
    <row r="1440" spans="3:9" ht="30" customHeight="1">
      <c r="C1440" s="108"/>
      <c r="D1440" s="58"/>
      <c r="E1440" s="110"/>
      <c r="F1440" s="56"/>
      <c r="G1440" s="58"/>
      <c r="H1440" s="31" t="str">
        <f>IF(C1440="","",VLOOKUP(C1440,'5W'!$C$6:$M$505,6,FALSE))</f>
        <v/>
      </c>
      <c r="I1440" s="31" t="str">
        <f t="shared" si="22"/>
        <v/>
      </c>
    </row>
    <row r="1441" spans="3:9" ht="30" customHeight="1">
      <c r="C1441" s="108"/>
      <c r="D1441" s="58"/>
      <c r="E1441" s="110"/>
      <c r="F1441" s="56"/>
      <c r="G1441" s="58"/>
      <c r="H1441" s="31" t="str">
        <f>IF(C1441="","",VLOOKUP(C1441,'5W'!$C$6:$M$505,6,FALSE))</f>
        <v/>
      </c>
      <c r="I1441" s="31" t="str">
        <f t="shared" si="22"/>
        <v/>
      </c>
    </row>
    <row r="1442" spans="3:9" ht="30" customHeight="1">
      <c r="C1442" s="108"/>
      <c r="D1442" s="58"/>
      <c r="E1442" s="110"/>
      <c r="F1442" s="56"/>
      <c r="G1442" s="58"/>
      <c r="H1442" s="31" t="str">
        <f>IF(C1442="","",VLOOKUP(C1442,'5W'!$C$6:$M$505,6,FALSE))</f>
        <v/>
      </c>
      <c r="I1442" s="31" t="str">
        <f t="shared" si="22"/>
        <v/>
      </c>
    </row>
    <row r="1443" spans="3:9" ht="30" customHeight="1">
      <c r="C1443" s="108"/>
      <c r="D1443" s="58"/>
      <c r="E1443" s="110"/>
      <c r="F1443" s="56"/>
      <c r="G1443" s="58"/>
      <c r="H1443" s="31" t="str">
        <f>IF(C1443="","",VLOOKUP(C1443,'5W'!$C$6:$M$505,6,FALSE))</f>
        <v/>
      </c>
      <c r="I1443" s="31" t="str">
        <f t="shared" si="22"/>
        <v/>
      </c>
    </row>
    <row r="1444" spans="3:9" ht="30" customHeight="1">
      <c r="C1444" s="108"/>
      <c r="D1444" s="58"/>
      <c r="E1444" s="110"/>
      <c r="F1444" s="56"/>
      <c r="G1444" s="58"/>
      <c r="H1444" s="31" t="str">
        <f>IF(C1444="","",VLOOKUP(C1444,'5W'!$C$6:$M$505,6,FALSE))</f>
        <v/>
      </c>
      <c r="I1444" s="31" t="str">
        <f t="shared" si="22"/>
        <v/>
      </c>
    </row>
    <row r="1445" spans="3:9" ht="30" customHeight="1">
      <c r="C1445" s="108"/>
      <c r="D1445" s="58"/>
      <c r="E1445" s="110"/>
      <c r="F1445" s="56"/>
      <c r="G1445" s="58"/>
      <c r="H1445" s="31" t="str">
        <f>IF(C1445="","",VLOOKUP(C1445,'5W'!$C$6:$M$505,6,FALSE))</f>
        <v/>
      </c>
      <c r="I1445" s="31" t="str">
        <f t="shared" si="22"/>
        <v/>
      </c>
    </row>
    <row r="1446" spans="3:9" ht="30" customHeight="1">
      <c r="C1446" s="108"/>
      <c r="D1446" s="58"/>
      <c r="E1446" s="110"/>
      <c r="F1446" s="56"/>
      <c r="G1446" s="58"/>
      <c r="H1446" s="31" t="str">
        <f>IF(C1446="","",VLOOKUP(C1446,'5W'!$C$6:$M$505,6,FALSE))</f>
        <v/>
      </c>
      <c r="I1446" s="31" t="str">
        <f t="shared" si="22"/>
        <v/>
      </c>
    </row>
    <row r="1447" spans="3:9" ht="30" customHeight="1">
      <c r="C1447" s="108"/>
      <c r="D1447" s="58"/>
      <c r="E1447" s="110"/>
      <c r="F1447" s="56"/>
      <c r="G1447" s="58"/>
      <c r="H1447" s="31" t="str">
        <f>IF(C1447="","",VLOOKUP(C1447,'5W'!$C$6:$M$505,6,FALSE))</f>
        <v/>
      </c>
      <c r="I1447" s="31" t="str">
        <f t="shared" si="22"/>
        <v/>
      </c>
    </row>
    <row r="1448" spans="3:9" ht="30" customHeight="1">
      <c r="C1448" s="108"/>
      <c r="D1448" s="58"/>
      <c r="E1448" s="110"/>
      <c r="F1448" s="56"/>
      <c r="G1448" s="58"/>
      <c r="H1448" s="31" t="str">
        <f>IF(C1448="","",VLOOKUP(C1448,'5W'!$C$6:$M$505,6,FALSE))</f>
        <v/>
      </c>
      <c r="I1448" s="31" t="str">
        <f t="shared" si="22"/>
        <v/>
      </c>
    </row>
    <row r="1449" spans="3:9" ht="30" customHeight="1">
      <c r="C1449" s="108"/>
      <c r="D1449" s="58"/>
      <c r="E1449" s="110"/>
      <c r="F1449" s="56"/>
      <c r="G1449" s="58"/>
      <c r="H1449" s="31" t="str">
        <f>IF(C1449="","",VLOOKUP(C1449,'5W'!$C$6:$M$505,6,FALSE))</f>
        <v/>
      </c>
      <c r="I1449" s="31" t="str">
        <f t="shared" si="22"/>
        <v/>
      </c>
    </row>
    <row r="1450" spans="3:9" ht="30" customHeight="1">
      <c r="C1450" s="108"/>
      <c r="D1450" s="58"/>
      <c r="E1450" s="110"/>
      <c r="F1450" s="56"/>
      <c r="G1450" s="58"/>
      <c r="H1450" s="31" t="str">
        <f>IF(C1450="","",VLOOKUP(C1450,'5W'!$C$6:$M$505,6,FALSE))</f>
        <v/>
      </c>
      <c r="I1450" s="31" t="str">
        <f t="shared" si="22"/>
        <v/>
      </c>
    </row>
    <row r="1451" spans="3:9" ht="30" customHeight="1">
      <c r="C1451" s="108"/>
      <c r="D1451" s="58"/>
      <c r="E1451" s="110"/>
      <c r="F1451" s="56"/>
      <c r="G1451" s="58"/>
      <c r="H1451" s="31" t="str">
        <f>IF(C1451="","",VLOOKUP(C1451,'5W'!$C$6:$M$505,6,FALSE))</f>
        <v/>
      </c>
      <c r="I1451" s="31" t="str">
        <f t="shared" si="22"/>
        <v/>
      </c>
    </row>
    <row r="1452" spans="3:9" ht="30" customHeight="1">
      <c r="C1452" s="108"/>
      <c r="D1452" s="58"/>
      <c r="E1452" s="110"/>
      <c r="F1452" s="56"/>
      <c r="G1452" s="58"/>
      <c r="H1452" s="31" t="str">
        <f>IF(C1452="","",VLOOKUP(C1452,'5W'!$C$6:$M$505,6,FALSE))</f>
        <v/>
      </c>
      <c r="I1452" s="31" t="str">
        <f t="shared" si="22"/>
        <v/>
      </c>
    </row>
    <row r="1453" spans="3:9" ht="30" customHeight="1">
      <c r="C1453" s="108"/>
      <c r="D1453" s="58"/>
      <c r="E1453" s="110"/>
      <c r="F1453" s="56"/>
      <c r="G1453" s="58"/>
      <c r="H1453" s="31" t="str">
        <f>IF(C1453="","",VLOOKUP(C1453,'5W'!$C$6:$M$505,6,FALSE))</f>
        <v/>
      </c>
      <c r="I1453" s="31" t="str">
        <f t="shared" si="22"/>
        <v/>
      </c>
    </row>
    <row r="1454" spans="3:9" ht="30" customHeight="1">
      <c r="C1454" s="108"/>
      <c r="D1454" s="58"/>
      <c r="E1454" s="110"/>
      <c r="F1454" s="56"/>
      <c r="G1454" s="58"/>
      <c r="H1454" s="31" t="str">
        <f>IF(C1454="","",VLOOKUP(C1454,'5W'!$C$6:$M$505,6,FALSE))</f>
        <v/>
      </c>
      <c r="I1454" s="31" t="str">
        <f t="shared" si="22"/>
        <v/>
      </c>
    </row>
    <row r="1455" spans="3:9" ht="30" customHeight="1">
      <c r="C1455" s="108"/>
      <c r="D1455" s="58"/>
      <c r="E1455" s="110"/>
      <c r="F1455" s="56"/>
      <c r="G1455" s="58"/>
      <c r="H1455" s="31" t="str">
        <f>IF(C1455="","",VLOOKUP(C1455,'5W'!$C$6:$M$505,6,FALSE))</f>
        <v/>
      </c>
      <c r="I1455" s="31" t="str">
        <f t="shared" si="22"/>
        <v/>
      </c>
    </row>
    <row r="1456" spans="3:9" ht="30" customHeight="1">
      <c r="C1456" s="108"/>
      <c r="D1456" s="58"/>
      <c r="E1456" s="110"/>
      <c r="F1456" s="56"/>
      <c r="G1456" s="58"/>
      <c r="H1456" s="31" t="str">
        <f>IF(C1456="","",VLOOKUP(C1456,'5W'!$C$6:$M$505,6,FALSE))</f>
        <v/>
      </c>
      <c r="I1456" s="31" t="str">
        <f t="shared" si="22"/>
        <v/>
      </c>
    </row>
    <row r="1457" spans="3:9" ht="30" customHeight="1">
      <c r="C1457" s="108"/>
      <c r="D1457" s="58"/>
      <c r="E1457" s="110"/>
      <c r="F1457" s="56"/>
      <c r="G1457" s="58"/>
      <c r="H1457" s="31" t="str">
        <f>IF(C1457="","",VLOOKUP(C1457,'5W'!$C$6:$M$505,6,FALSE))</f>
        <v/>
      </c>
      <c r="I1457" s="31" t="str">
        <f t="shared" si="22"/>
        <v/>
      </c>
    </row>
    <row r="1458" spans="3:9" ht="30" customHeight="1">
      <c r="C1458" s="108"/>
      <c r="D1458" s="58"/>
      <c r="E1458" s="110"/>
      <c r="F1458" s="56"/>
      <c r="G1458" s="58"/>
      <c r="H1458" s="31" t="str">
        <f>IF(C1458="","",VLOOKUP(C1458,'5W'!$C$6:$M$505,6,FALSE))</f>
        <v/>
      </c>
      <c r="I1458" s="31" t="str">
        <f t="shared" si="22"/>
        <v/>
      </c>
    </row>
    <row r="1459" spans="3:9" ht="30" customHeight="1">
      <c r="C1459" s="108"/>
      <c r="D1459" s="58"/>
      <c r="E1459" s="110"/>
      <c r="F1459" s="56"/>
      <c r="G1459" s="58"/>
      <c r="H1459" s="31" t="str">
        <f>IF(C1459="","",VLOOKUP(C1459,'5W'!$C$6:$M$505,6,FALSE))</f>
        <v/>
      </c>
      <c r="I1459" s="31" t="str">
        <f t="shared" si="22"/>
        <v/>
      </c>
    </row>
    <row r="1460" spans="3:9" ht="30" customHeight="1">
      <c r="C1460" s="108"/>
      <c r="D1460" s="58"/>
      <c r="E1460" s="110"/>
      <c r="F1460" s="56"/>
      <c r="G1460" s="58"/>
      <c r="H1460" s="31" t="str">
        <f>IF(C1460="","",VLOOKUP(C1460,'5W'!$C$6:$M$505,6,FALSE))</f>
        <v/>
      </c>
      <c r="I1460" s="31" t="str">
        <f t="shared" si="22"/>
        <v/>
      </c>
    </row>
    <row r="1461" spans="3:9" ht="30" customHeight="1">
      <c r="C1461" s="108"/>
      <c r="D1461" s="58"/>
      <c r="E1461" s="110"/>
      <c r="F1461" s="56"/>
      <c r="G1461" s="58"/>
      <c r="H1461" s="31" t="str">
        <f>IF(C1461="","",VLOOKUP(C1461,'5W'!$C$6:$M$505,6,FALSE))</f>
        <v/>
      </c>
      <c r="I1461" s="31" t="str">
        <f t="shared" si="22"/>
        <v/>
      </c>
    </row>
    <row r="1462" spans="3:9" ht="30" customHeight="1">
      <c r="C1462" s="108"/>
      <c r="D1462" s="58"/>
      <c r="E1462" s="110"/>
      <c r="F1462" s="56"/>
      <c r="G1462" s="58"/>
      <c r="H1462" s="31" t="str">
        <f>IF(C1462="","",VLOOKUP(C1462,'5W'!$C$6:$M$505,6,FALSE))</f>
        <v/>
      </c>
      <c r="I1462" s="31" t="str">
        <f t="shared" si="22"/>
        <v/>
      </c>
    </row>
    <row r="1463" spans="3:9" ht="30" customHeight="1">
      <c r="C1463" s="108"/>
      <c r="D1463" s="58"/>
      <c r="E1463" s="110"/>
      <c r="F1463" s="56"/>
      <c r="G1463" s="58"/>
      <c r="H1463" s="31" t="str">
        <f>IF(C1463="","",VLOOKUP(C1463,'5W'!$C$6:$M$505,6,FALSE))</f>
        <v/>
      </c>
      <c r="I1463" s="31" t="str">
        <f t="shared" si="22"/>
        <v/>
      </c>
    </row>
    <row r="1464" spans="3:9" ht="30" customHeight="1">
      <c r="C1464" s="108"/>
      <c r="D1464" s="58"/>
      <c r="E1464" s="110"/>
      <c r="F1464" s="56"/>
      <c r="G1464" s="58"/>
      <c r="H1464" s="31" t="str">
        <f>IF(C1464="","",VLOOKUP(C1464,'5W'!$C$6:$M$505,6,FALSE))</f>
        <v/>
      </c>
      <c r="I1464" s="31" t="str">
        <f t="shared" si="22"/>
        <v/>
      </c>
    </row>
    <row r="1465" spans="3:9" ht="30" customHeight="1">
      <c r="C1465" s="108"/>
      <c r="D1465" s="58"/>
      <c r="E1465" s="110"/>
      <c r="F1465" s="56"/>
      <c r="G1465" s="58"/>
      <c r="H1465" s="31" t="str">
        <f>IF(C1465="","",VLOOKUP(C1465,'5W'!$C$6:$M$505,6,FALSE))</f>
        <v/>
      </c>
      <c r="I1465" s="31" t="str">
        <f t="shared" si="22"/>
        <v/>
      </c>
    </row>
    <row r="1466" spans="3:9" ht="30" customHeight="1">
      <c r="C1466" s="108"/>
      <c r="D1466" s="58"/>
      <c r="E1466" s="110"/>
      <c r="F1466" s="56"/>
      <c r="G1466" s="58"/>
      <c r="H1466" s="31" t="str">
        <f>IF(C1466="","",VLOOKUP(C1466,'5W'!$C$6:$M$505,6,FALSE))</f>
        <v/>
      </c>
      <c r="I1466" s="31" t="str">
        <f t="shared" si="22"/>
        <v/>
      </c>
    </row>
    <row r="1467" spans="3:9" ht="30" customHeight="1">
      <c r="C1467" s="108"/>
      <c r="D1467" s="58"/>
      <c r="E1467" s="110"/>
      <c r="F1467" s="56"/>
      <c r="G1467" s="58"/>
      <c r="H1467" s="31" t="str">
        <f>IF(C1467="","",VLOOKUP(C1467,'5W'!$C$6:$M$505,6,FALSE))</f>
        <v/>
      </c>
      <c r="I1467" s="31" t="str">
        <f t="shared" si="22"/>
        <v/>
      </c>
    </row>
    <row r="1468" spans="3:9" ht="30" customHeight="1">
      <c r="C1468" s="108"/>
      <c r="D1468" s="58"/>
      <c r="E1468" s="110"/>
      <c r="F1468" s="56"/>
      <c r="G1468" s="58"/>
      <c r="H1468" s="31" t="str">
        <f>IF(C1468="","",VLOOKUP(C1468,'5W'!$C$6:$M$505,6,FALSE))</f>
        <v/>
      </c>
      <c r="I1468" s="31" t="str">
        <f t="shared" si="22"/>
        <v/>
      </c>
    </row>
    <row r="1469" spans="3:9" ht="30" customHeight="1">
      <c r="C1469" s="108"/>
      <c r="D1469" s="58"/>
      <c r="E1469" s="110"/>
      <c r="F1469" s="56"/>
      <c r="G1469" s="58"/>
      <c r="H1469" s="31" t="str">
        <f>IF(C1469="","",VLOOKUP(C1469,'5W'!$C$6:$M$505,6,FALSE))</f>
        <v/>
      </c>
      <c r="I1469" s="31" t="str">
        <f t="shared" si="22"/>
        <v/>
      </c>
    </row>
    <row r="1470" spans="3:9" ht="30" customHeight="1">
      <c r="C1470" s="108"/>
      <c r="D1470" s="58"/>
      <c r="E1470" s="110"/>
      <c r="F1470" s="56"/>
      <c r="G1470" s="58"/>
      <c r="H1470" s="31" t="str">
        <f>IF(C1470="","",VLOOKUP(C1470,'5W'!$C$6:$M$505,6,FALSE))</f>
        <v/>
      </c>
      <c r="I1470" s="31" t="str">
        <f t="shared" si="22"/>
        <v/>
      </c>
    </row>
    <row r="1471" spans="3:9" ht="30" customHeight="1">
      <c r="C1471" s="108"/>
      <c r="D1471" s="58"/>
      <c r="E1471" s="110"/>
      <c r="F1471" s="56"/>
      <c r="G1471" s="58"/>
      <c r="H1471" s="31" t="str">
        <f>IF(C1471="","",VLOOKUP(C1471,'5W'!$C$6:$M$505,6,FALSE))</f>
        <v/>
      </c>
      <c r="I1471" s="31" t="str">
        <f t="shared" si="22"/>
        <v/>
      </c>
    </row>
    <row r="1472" spans="3:9" ht="30" customHeight="1">
      <c r="C1472" s="108"/>
      <c r="D1472" s="58"/>
      <c r="E1472" s="110"/>
      <c r="F1472" s="56"/>
      <c r="G1472" s="58"/>
      <c r="H1472" s="31" t="str">
        <f>IF(C1472="","",VLOOKUP(C1472,'5W'!$C$6:$M$505,6,FALSE))</f>
        <v/>
      </c>
      <c r="I1472" s="31" t="str">
        <f t="shared" si="22"/>
        <v/>
      </c>
    </row>
    <row r="1473" spans="3:9" ht="30" customHeight="1">
      <c r="C1473" s="108"/>
      <c r="D1473" s="58"/>
      <c r="E1473" s="110"/>
      <c r="F1473" s="56"/>
      <c r="G1473" s="58"/>
      <c r="H1473" s="31" t="str">
        <f>IF(C1473="","",VLOOKUP(C1473,'5W'!$C$6:$M$505,6,FALSE))</f>
        <v/>
      </c>
      <c r="I1473" s="31" t="str">
        <f t="shared" si="22"/>
        <v/>
      </c>
    </row>
    <row r="1474" spans="3:9" ht="30" customHeight="1">
      <c r="C1474" s="108"/>
      <c r="D1474" s="58"/>
      <c r="E1474" s="110"/>
      <c r="F1474" s="56"/>
      <c r="G1474" s="58"/>
      <c r="H1474" s="31" t="str">
        <f>IF(C1474="","",VLOOKUP(C1474,'5W'!$C$6:$M$505,6,FALSE))</f>
        <v/>
      </c>
      <c r="I1474" s="31" t="str">
        <f t="shared" si="22"/>
        <v/>
      </c>
    </row>
    <row r="1475" spans="3:9" ht="30" customHeight="1">
      <c r="C1475" s="108"/>
      <c r="D1475" s="58"/>
      <c r="E1475" s="110"/>
      <c r="F1475" s="56"/>
      <c r="G1475" s="58"/>
      <c r="H1475" s="31" t="str">
        <f>IF(C1475="","",VLOOKUP(C1475,'5W'!$C$6:$M$505,6,FALSE))</f>
        <v/>
      </c>
      <c r="I1475" s="31" t="str">
        <f t="shared" si="22"/>
        <v/>
      </c>
    </row>
    <row r="1476" spans="3:9" ht="30" customHeight="1">
      <c r="C1476" s="108"/>
      <c r="D1476" s="58"/>
      <c r="E1476" s="110"/>
      <c r="F1476" s="56"/>
      <c r="G1476" s="58"/>
      <c r="H1476" s="31" t="str">
        <f>IF(C1476="","",VLOOKUP(C1476,'5W'!$C$6:$M$505,6,FALSE))</f>
        <v/>
      </c>
      <c r="I1476" s="31" t="str">
        <f t="shared" si="22"/>
        <v/>
      </c>
    </row>
    <row r="1477" spans="3:9" ht="30" customHeight="1">
      <c r="C1477" s="108"/>
      <c r="D1477" s="58"/>
      <c r="E1477" s="110"/>
      <c r="F1477" s="56"/>
      <c r="G1477" s="58"/>
      <c r="H1477" s="31" t="str">
        <f>IF(C1477="","",VLOOKUP(C1477,'5W'!$C$6:$M$505,6,FALSE))</f>
        <v/>
      </c>
      <c r="I1477" s="31" t="str">
        <f t="shared" si="22"/>
        <v/>
      </c>
    </row>
    <row r="1478" spans="3:9" ht="30" customHeight="1">
      <c r="C1478" s="108"/>
      <c r="D1478" s="58"/>
      <c r="E1478" s="110"/>
      <c r="F1478" s="56"/>
      <c r="G1478" s="58"/>
      <c r="H1478" s="31" t="str">
        <f>IF(C1478="","",VLOOKUP(C1478,'5W'!$C$6:$M$505,6,FALSE))</f>
        <v/>
      </c>
      <c r="I1478" s="31" t="str">
        <f t="shared" si="22"/>
        <v/>
      </c>
    </row>
    <row r="1479" spans="3:9" ht="30" customHeight="1">
      <c r="C1479" s="108"/>
      <c r="D1479" s="58"/>
      <c r="E1479" s="110"/>
      <c r="F1479" s="56"/>
      <c r="G1479" s="58"/>
      <c r="H1479" s="31" t="str">
        <f>IF(C1479="","",VLOOKUP(C1479,'5W'!$C$6:$M$505,6,FALSE))</f>
        <v/>
      </c>
      <c r="I1479" s="31" t="str">
        <f t="shared" si="22"/>
        <v/>
      </c>
    </row>
    <row r="1480" spans="3:9" ht="30" customHeight="1">
      <c r="C1480" s="108"/>
      <c r="D1480" s="58"/>
      <c r="E1480" s="110"/>
      <c r="F1480" s="56"/>
      <c r="G1480" s="58"/>
      <c r="H1480" s="31" t="str">
        <f>IF(C1480="","",VLOOKUP(C1480,'5W'!$C$6:$M$505,6,FALSE))</f>
        <v/>
      </c>
      <c r="I1480" s="31" t="str">
        <f t="shared" ref="I1480:I1506" si="23">IF(C1480="","",MONTH(F1480))</f>
        <v/>
      </c>
    </row>
    <row r="1481" spans="3:9" ht="30" customHeight="1">
      <c r="C1481" s="108"/>
      <c r="D1481" s="58"/>
      <c r="E1481" s="110"/>
      <c r="F1481" s="56"/>
      <c r="G1481" s="58"/>
      <c r="H1481" s="31" t="str">
        <f>IF(C1481="","",VLOOKUP(C1481,'5W'!$C$6:$M$505,6,FALSE))</f>
        <v/>
      </c>
      <c r="I1481" s="31" t="str">
        <f t="shared" si="23"/>
        <v/>
      </c>
    </row>
    <row r="1482" spans="3:9" ht="30" customHeight="1">
      <c r="C1482" s="108"/>
      <c r="D1482" s="58"/>
      <c r="E1482" s="110"/>
      <c r="F1482" s="56"/>
      <c r="G1482" s="58"/>
      <c r="H1482" s="31" t="str">
        <f>IF(C1482="","",VLOOKUP(C1482,'5W'!$C$6:$M$505,6,FALSE))</f>
        <v/>
      </c>
      <c r="I1482" s="31" t="str">
        <f t="shared" si="23"/>
        <v/>
      </c>
    </row>
    <row r="1483" spans="3:9" ht="30" customHeight="1">
      <c r="C1483" s="108"/>
      <c r="D1483" s="58"/>
      <c r="E1483" s="110"/>
      <c r="F1483" s="56"/>
      <c r="G1483" s="58"/>
      <c r="H1483" s="31" t="str">
        <f>IF(C1483="","",VLOOKUP(C1483,'5W'!$C$6:$M$505,6,FALSE))</f>
        <v/>
      </c>
      <c r="I1483" s="31" t="str">
        <f t="shared" si="23"/>
        <v/>
      </c>
    </row>
    <row r="1484" spans="3:9" ht="30" customHeight="1">
      <c r="C1484" s="108"/>
      <c r="D1484" s="58"/>
      <c r="E1484" s="110"/>
      <c r="F1484" s="56"/>
      <c r="G1484" s="58"/>
      <c r="H1484" s="31" t="str">
        <f>IF(C1484="","",VLOOKUP(C1484,'5W'!$C$6:$M$505,6,FALSE))</f>
        <v/>
      </c>
      <c r="I1484" s="31" t="str">
        <f t="shared" si="23"/>
        <v/>
      </c>
    </row>
    <row r="1485" spans="3:9" ht="30" customHeight="1">
      <c r="C1485" s="108"/>
      <c r="D1485" s="58"/>
      <c r="E1485" s="110"/>
      <c r="F1485" s="56"/>
      <c r="G1485" s="58"/>
      <c r="H1485" s="31" t="str">
        <f>IF(C1485="","",VLOOKUP(C1485,'5W'!$C$6:$M$505,6,FALSE))</f>
        <v/>
      </c>
      <c r="I1485" s="31" t="str">
        <f t="shared" si="23"/>
        <v/>
      </c>
    </row>
    <row r="1486" spans="3:9" ht="30" customHeight="1">
      <c r="C1486" s="108"/>
      <c r="D1486" s="58"/>
      <c r="E1486" s="110"/>
      <c r="F1486" s="56"/>
      <c r="G1486" s="58"/>
      <c r="H1486" s="31" t="str">
        <f>IF(C1486="","",VLOOKUP(C1486,'5W'!$C$6:$M$505,6,FALSE))</f>
        <v/>
      </c>
      <c r="I1486" s="31" t="str">
        <f t="shared" si="23"/>
        <v/>
      </c>
    </row>
    <row r="1487" spans="3:9" ht="30" customHeight="1">
      <c r="C1487" s="108"/>
      <c r="D1487" s="58"/>
      <c r="E1487" s="110"/>
      <c r="F1487" s="56"/>
      <c r="G1487" s="58"/>
      <c r="H1487" s="31" t="str">
        <f>IF(C1487="","",VLOOKUP(C1487,'5W'!$C$6:$M$505,6,FALSE))</f>
        <v/>
      </c>
      <c r="I1487" s="31" t="str">
        <f t="shared" si="23"/>
        <v/>
      </c>
    </row>
    <row r="1488" spans="3:9" ht="30" customHeight="1">
      <c r="C1488" s="108"/>
      <c r="D1488" s="58"/>
      <c r="E1488" s="110"/>
      <c r="F1488" s="56"/>
      <c r="G1488" s="58"/>
      <c r="H1488" s="31" t="str">
        <f>IF(C1488="","",VLOOKUP(C1488,'5W'!$C$6:$M$505,6,FALSE))</f>
        <v/>
      </c>
      <c r="I1488" s="31" t="str">
        <f t="shared" si="23"/>
        <v/>
      </c>
    </row>
    <row r="1489" spans="3:9" ht="30" customHeight="1">
      <c r="C1489" s="108"/>
      <c r="D1489" s="58"/>
      <c r="E1489" s="110"/>
      <c r="F1489" s="56"/>
      <c r="G1489" s="58"/>
      <c r="H1489" s="31" t="str">
        <f>IF(C1489="","",VLOOKUP(C1489,'5W'!$C$6:$M$505,6,FALSE))</f>
        <v/>
      </c>
      <c r="I1489" s="31" t="str">
        <f t="shared" si="23"/>
        <v/>
      </c>
    </row>
    <row r="1490" spans="3:9" ht="30" customHeight="1">
      <c r="C1490" s="108"/>
      <c r="D1490" s="58"/>
      <c r="E1490" s="110"/>
      <c r="F1490" s="56"/>
      <c r="G1490" s="58"/>
      <c r="H1490" s="31" t="str">
        <f>IF(C1490="","",VLOOKUP(C1490,'5W'!$C$6:$M$505,6,FALSE))</f>
        <v/>
      </c>
      <c r="I1490" s="31" t="str">
        <f t="shared" si="23"/>
        <v/>
      </c>
    </row>
    <row r="1491" spans="3:9" ht="30" customHeight="1">
      <c r="C1491" s="108"/>
      <c r="D1491" s="58"/>
      <c r="E1491" s="110"/>
      <c r="F1491" s="56"/>
      <c r="G1491" s="58"/>
      <c r="H1491" s="31" t="str">
        <f>IF(C1491="","",VLOOKUP(C1491,'5W'!$C$6:$M$505,6,FALSE))</f>
        <v/>
      </c>
      <c r="I1491" s="31" t="str">
        <f t="shared" si="23"/>
        <v/>
      </c>
    </row>
    <row r="1492" spans="3:9" ht="30" customHeight="1">
      <c r="C1492" s="108"/>
      <c r="D1492" s="58"/>
      <c r="E1492" s="110"/>
      <c r="F1492" s="56"/>
      <c r="G1492" s="58"/>
      <c r="H1492" s="31" t="str">
        <f>IF(C1492="","",VLOOKUP(C1492,'5W'!$C$6:$M$505,6,FALSE))</f>
        <v/>
      </c>
      <c r="I1492" s="31" t="str">
        <f t="shared" si="23"/>
        <v/>
      </c>
    </row>
    <row r="1493" spans="3:9" ht="30" customHeight="1">
      <c r="C1493" s="108"/>
      <c r="D1493" s="58"/>
      <c r="E1493" s="110"/>
      <c r="F1493" s="56"/>
      <c r="G1493" s="58"/>
      <c r="H1493" s="31" t="str">
        <f>IF(C1493="","",VLOOKUP(C1493,'5W'!$C$6:$M$505,6,FALSE))</f>
        <v/>
      </c>
      <c r="I1493" s="31" t="str">
        <f t="shared" si="23"/>
        <v/>
      </c>
    </row>
    <row r="1494" spans="3:9" ht="30" customHeight="1">
      <c r="C1494" s="108"/>
      <c r="D1494" s="58"/>
      <c r="E1494" s="110"/>
      <c r="F1494" s="56"/>
      <c r="G1494" s="58"/>
      <c r="H1494" s="31" t="str">
        <f>IF(C1494="","",VLOOKUP(C1494,'5W'!$C$6:$M$505,6,FALSE))</f>
        <v/>
      </c>
      <c r="I1494" s="31" t="str">
        <f t="shared" si="23"/>
        <v/>
      </c>
    </row>
    <row r="1495" spans="3:9" ht="30" customHeight="1">
      <c r="C1495" s="108"/>
      <c r="D1495" s="58"/>
      <c r="E1495" s="110"/>
      <c r="F1495" s="56"/>
      <c r="G1495" s="58"/>
      <c r="H1495" s="31" t="str">
        <f>IF(C1495="","",VLOOKUP(C1495,'5W'!$C$6:$M$505,6,FALSE))</f>
        <v/>
      </c>
      <c r="I1495" s="31" t="str">
        <f t="shared" si="23"/>
        <v/>
      </c>
    </row>
    <row r="1496" spans="3:9" ht="30" customHeight="1">
      <c r="C1496" s="108"/>
      <c r="D1496" s="58"/>
      <c r="E1496" s="110"/>
      <c r="F1496" s="56"/>
      <c r="G1496" s="58"/>
      <c r="H1496" s="31" t="str">
        <f>IF(C1496="","",VLOOKUP(C1496,'5W'!$C$6:$M$505,6,FALSE))</f>
        <v/>
      </c>
      <c r="I1496" s="31" t="str">
        <f t="shared" si="23"/>
        <v/>
      </c>
    </row>
    <row r="1497" spans="3:9" ht="30" customHeight="1">
      <c r="C1497" s="108"/>
      <c r="D1497" s="58"/>
      <c r="E1497" s="110"/>
      <c r="F1497" s="56"/>
      <c r="G1497" s="58"/>
      <c r="H1497" s="31" t="str">
        <f>IF(C1497="","",VLOOKUP(C1497,'5W'!$C$6:$M$505,6,FALSE))</f>
        <v/>
      </c>
      <c r="I1497" s="31" t="str">
        <f t="shared" si="23"/>
        <v/>
      </c>
    </row>
    <row r="1498" spans="3:9" ht="30" customHeight="1">
      <c r="C1498" s="108"/>
      <c r="D1498" s="58"/>
      <c r="E1498" s="110"/>
      <c r="F1498" s="56"/>
      <c r="G1498" s="58"/>
      <c r="H1498" s="31" t="str">
        <f>IF(C1498="","",VLOOKUP(C1498,'5W'!$C$6:$M$505,6,FALSE))</f>
        <v/>
      </c>
      <c r="I1498" s="31" t="str">
        <f t="shared" si="23"/>
        <v/>
      </c>
    </row>
    <row r="1499" spans="3:9" ht="30" customHeight="1">
      <c r="C1499" s="108"/>
      <c r="D1499" s="58"/>
      <c r="E1499" s="110"/>
      <c r="F1499" s="56"/>
      <c r="G1499" s="58"/>
      <c r="H1499" s="31" t="str">
        <f>IF(C1499="","",VLOOKUP(C1499,'5W'!$C$6:$M$505,6,FALSE))</f>
        <v/>
      </c>
      <c r="I1499" s="31" t="str">
        <f t="shared" si="23"/>
        <v/>
      </c>
    </row>
    <row r="1500" spans="3:9" ht="30" customHeight="1">
      <c r="C1500" s="108"/>
      <c r="D1500" s="58"/>
      <c r="E1500" s="110"/>
      <c r="F1500" s="56"/>
      <c r="G1500" s="58"/>
      <c r="H1500" s="31" t="str">
        <f>IF(C1500="","",VLOOKUP(C1500,'5W'!$C$6:$M$505,6,FALSE))</f>
        <v/>
      </c>
      <c r="I1500" s="31" t="str">
        <f t="shared" si="23"/>
        <v/>
      </c>
    </row>
    <row r="1501" spans="3:9" ht="30" customHeight="1">
      <c r="C1501" s="108"/>
      <c r="D1501" s="58"/>
      <c r="E1501" s="110"/>
      <c r="F1501" s="56"/>
      <c r="G1501" s="58"/>
      <c r="H1501" s="31" t="str">
        <f>IF(C1501="","",VLOOKUP(C1501,'5W'!$C$6:$M$505,6,FALSE))</f>
        <v/>
      </c>
      <c r="I1501" s="31" t="str">
        <f t="shared" si="23"/>
        <v/>
      </c>
    </row>
    <row r="1502" spans="3:9" ht="30" customHeight="1">
      <c r="C1502" s="108"/>
      <c r="D1502" s="58"/>
      <c r="E1502" s="110"/>
      <c r="F1502" s="56"/>
      <c r="G1502" s="58"/>
      <c r="H1502" s="31" t="str">
        <f>IF(C1502="","",VLOOKUP(C1502,'5W'!$C$6:$M$505,6,FALSE))</f>
        <v/>
      </c>
      <c r="I1502" s="31" t="str">
        <f t="shared" si="23"/>
        <v/>
      </c>
    </row>
    <row r="1503" spans="3:9" ht="30" customHeight="1">
      <c r="C1503" s="108"/>
      <c r="D1503" s="58"/>
      <c r="E1503" s="110"/>
      <c r="F1503" s="56"/>
      <c r="G1503" s="58"/>
      <c r="H1503" s="31" t="str">
        <f>IF(C1503="","",VLOOKUP(C1503,'5W'!$C$6:$M$505,6,FALSE))</f>
        <v/>
      </c>
      <c r="I1503" s="31" t="str">
        <f t="shared" si="23"/>
        <v/>
      </c>
    </row>
    <row r="1504" spans="3:9" ht="30" customHeight="1">
      <c r="C1504" s="108"/>
      <c r="D1504" s="58"/>
      <c r="E1504" s="110"/>
      <c r="F1504" s="56"/>
      <c r="G1504" s="58"/>
      <c r="H1504" s="31" t="str">
        <f>IF(C1504="","",VLOOKUP(C1504,'5W'!$C$6:$M$505,6,FALSE))</f>
        <v/>
      </c>
      <c r="I1504" s="31" t="str">
        <f t="shared" si="23"/>
        <v/>
      </c>
    </row>
    <row r="1505" spans="3:9" ht="30" customHeight="1">
      <c r="C1505" s="108"/>
      <c r="D1505" s="58"/>
      <c r="E1505" s="110"/>
      <c r="F1505" s="56"/>
      <c r="G1505" s="58"/>
      <c r="H1505" s="31" t="str">
        <f>IF(C1505="","",VLOOKUP(C1505,'5W'!$C$6:$M$505,6,FALSE))</f>
        <v/>
      </c>
      <c r="I1505" s="31" t="str">
        <f t="shared" si="23"/>
        <v/>
      </c>
    </row>
    <row r="1506" spans="3:9" ht="30" customHeight="1">
      <c r="C1506" s="108"/>
      <c r="D1506" s="58"/>
      <c r="E1506" s="110"/>
      <c r="F1506" s="56"/>
      <c r="G1506" s="58"/>
      <c r="H1506" s="31" t="str">
        <f>IF(C1506="","",VLOOKUP(C1506,'5W'!$C$6:$M$505,6,FALSE))</f>
        <v/>
      </c>
      <c r="I1506" s="31" t="str">
        <f t="shared" si="23"/>
        <v/>
      </c>
    </row>
  </sheetData>
  <sheetProtection formatColumns="0" formatRows="0" insertColumns="0" insertRows="0" insertHyperlinks="0" deleteColumns="0" deleteRows="0" selectLockedCells="1" sort="0" autoFilter="0" pivotTables="0"/>
  <mergeCells count="5">
    <mergeCell ref="C4:C5"/>
    <mergeCell ref="F4:F5"/>
    <mergeCell ref="G4:G5"/>
    <mergeCell ref="H4:H5"/>
    <mergeCell ref="I4:I5"/>
  </mergeCells>
  <conditionalFormatting sqref="F6:F45 F70:F1506">
    <cfRule type="expression" dxfId="73" priority="53">
      <formula>AND(F6&lt;TODAY(),G6="Não Realizado")</formula>
    </cfRule>
  </conditionalFormatting>
  <conditionalFormatting sqref="G6:G45 G86:G1506">
    <cfRule type="cellIs" dxfId="72" priority="54" operator="equal">
      <formula>"Realizado"</formula>
    </cfRule>
    <cfRule type="cellIs" dxfId="71" priority="55" operator="equal">
      <formula>"Não Realizado"</formula>
    </cfRule>
  </conditionalFormatting>
  <conditionalFormatting sqref="F46">
    <cfRule type="expression" dxfId="70" priority="48">
      <formula>AND(F46&lt;TODAY(),G46="Não Realizado")</formula>
    </cfRule>
  </conditionalFormatting>
  <conditionalFormatting sqref="G46">
    <cfRule type="cellIs" dxfId="69" priority="49" operator="equal">
      <formula>"Realizado"</formula>
    </cfRule>
    <cfRule type="cellIs" dxfId="68" priority="50" operator="equal">
      <formula>"Não Realizado"</formula>
    </cfRule>
  </conditionalFormatting>
  <conditionalFormatting sqref="F47:F53">
    <cfRule type="expression" dxfId="67" priority="45">
      <formula>AND(F47&lt;TODAY(),G47="Não Realizado")</formula>
    </cfRule>
  </conditionalFormatting>
  <conditionalFormatting sqref="G47:G53">
    <cfRule type="cellIs" dxfId="66" priority="46" operator="equal">
      <formula>"Realizado"</formula>
    </cfRule>
    <cfRule type="cellIs" dxfId="65" priority="47" operator="equal">
      <formula>"Não Realizado"</formula>
    </cfRule>
  </conditionalFormatting>
  <conditionalFormatting sqref="F54:F57">
    <cfRule type="expression" dxfId="64" priority="42">
      <formula>AND(F54&lt;TODAY(),G54="Não Realizado")</formula>
    </cfRule>
  </conditionalFormatting>
  <conditionalFormatting sqref="G54:G57">
    <cfRule type="cellIs" dxfId="63" priority="43" operator="equal">
      <formula>"Realizado"</formula>
    </cfRule>
    <cfRule type="cellIs" dxfId="62" priority="44" operator="equal">
      <formula>"Não Realizado"</formula>
    </cfRule>
  </conditionalFormatting>
  <conditionalFormatting sqref="F58:F63">
    <cfRule type="expression" dxfId="61" priority="39">
      <formula>AND(F58&lt;TODAY(),G58="Não Realizado")</formula>
    </cfRule>
  </conditionalFormatting>
  <conditionalFormatting sqref="G58:G63">
    <cfRule type="cellIs" dxfId="60" priority="40" operator="equal">
      <formula>"Realizado"</formula>
    </cfRule>
    <cfRule type="cellIs" dxfId="59" priority="41" operator="equal">
      <formula>"Não Realizado"</formula>
    </cfRule>
  </conditionalFormatting>
  <conditionalFormatting sqref="F64">
    <cfRule type="expression" dxfId="58" priority="36">
      <formula>AND(F64&lt;TODAY(),G64="Não Realizado")</formula>
    </cfRule>
  </conditionalFormatting>
  <conditionalFormatting sqref="G64">
    <cfRule type="cellIs" dxfId="57" priority="37" operator="equal">
      <formula>"Realizado"</formula>
    </cfRule>
    <cfRule type="cellIs" dxfId="56" priority="38" operator="equal">
      <formula>"Não Realizado"</formula>
    </cfRule>
  </conditionalFormatting>
  <conditionalFormatting sqref="F65:F69">
    <cfRule type="expression" dxfId="55" priority="33">
      <formula>AND(F65&lt;TODAY(),G65="Não Realizado")</formula>
    </cfRule>
  </conditionalFormatting>
  <conditionalFormatting sqref="G65:G69">
    <cfRule type="cellIs" dxfId="54" priority="34" operator="equal">
      <formula>"Realizado"</formula>
    </cfRule>
    <cfRule type="cellIs" dxfId="53" priority="35" operator="equal">
      <formula>"Não Realizado"</formula>
    </cfRule>
  </conditionalFormatting>
  <conditionalFormatting sqref="G70">
    <cfRule type="cellIs" dxfId="52" priority="31" operator="equal">
      <formula>"Realizado"</formula>
    </cfRule>
    <cfRule type="cellIs" dxfId="51" priority="32" operator="equal">
      <formula>"Não Realizado"</formula>
    </cfRule>
  </conditionalFormatting>
  <conditionalFormatting sqref="G71">
    <cfRule type="cellIs" dxfId="50" priority="29" operator="equal">
      <formula>"Realizado"</formula>
    </cfRule>
    <cfRule type="cellIs" dxfId="49" priority="30" operator="equal">
      <formula>"Não Realizado"</formula>
    </cfRule>
  </conditionalFormatting>
  <conditionalFormatting sqref="G72">
    <cfRule type="cellIs" dxfId="48" priority="27" operator="equal">
      <formula>"Realizado"</formula>
    </cfRule>
    <cfRule type="cellIs" dxfId="47" priority="28" operator="equal">
      <formula>"Não Realizado"</formula>
    </cfRule>
  </conditionalFormatting>
  <conditionalFormatting sqref="G73">
    <cfRule type="cellIs" dxfId="46" priority="25" operator="equal">
      <formula>"Realizado"</formula>
    </cfRule>
    <cfRule type="cellIs" dxfId="45" priority="26" operator="equal">
      <formula>"Não Realizado"</formula>
    </cfRule>
  </conditionalFormatting>
  <conditionalFormatting sqref="G74">
    <cfRule type="cellIs" dxfId="44" priority="23" operator="equal">
      <formula>"Realizado"</formula>
    </cfRule>
    <cfRule type="cellIs" dxfId="43" priority="24" operator="equal">
      <formula>"Não Realizado"</formula>
    </cfRule>
  </conditionalFormatting>
  <conditionalFormatting sqref="G75">
    <cfRule type="cellIs" dxfId="42" priority="21" operator="equal">
      <formula>"Realizado"</formula>
    </cfRule>
    <cfRule type="cellIs" dxfId="41" priority="22" operator="equal">
      <formula>"Não Realizado"</formula>
    </cfRule>
  </conditionalFormatting>
  <conditionalFormatting sqref="G76">
    <cfRule type="cellIs" dxfId="40" priority="19" operator="equal">
      <formula>"Realizado"</formula>
    </cfRule>
    <cfRule type="cellIs" dxfId="39" priority="20" operator="equal">
      <formula>"Não Realizado"</formula>
    </cfRule>
  </conditionalFormatting>
  <conditionalFormatting sqref="G77">
    <cfRule type="cellIs" dxfId="38" priority="17" operator="equal">
      <formula>"Realizado"</formula>
    </cfRule>
    <cfRule type="cellIs" dxfId="37" priority="18" operator="equal">
      <formula>"Não Realizado"</formula>
    </cfRule>
  </conditionalFormatting>
  <conditionalFormatting sqref="G78">
    <cfRule type="cellIs" dxfId="36" priority="15" operator="equal">
      <formula>"Realizado"</formula>
    </cfRule>
    <cfRule type="cellIs" dxfId="35" priority="16" operator="equal">
      <formula>"Não Realizado"</formula>
    </cfRule>
  </conditionalFormatting>
  <conditionalFormatting sqref="G79">
    <cfRule type="cellIs" dxfId="34" priority="13" operator="equal">
      <formula>"Realizado"</formula>
    </cfRule>
    <cfRule type="cellIs" dxfId="33" priority="14" operator="equal">
      <formula>"Não Realizado"</formula>
    </cfRule>
  </conditionalFormatting>
  <conditionalFormatting sqref="G80">
    <cfRule type="cellIs" dxfId="32" priority="11" operator="equal">
      <formula>"Realizado"</formula>
    </cfRule>
    <cfRule type="cellIs" dxfId="31" priority="12" operator="equal">
      <formula>"Não Realizado"</formula>
    </cfRule>
  </conditionalFormatting>
  <conditionalFormatting sqref="G81">
    <cfRule type="cellIs" dxfId="30" priority="9" operator="equal">
      <formula>"Realizado"</formula>
    </cfRule>
    <cfRule type="cellIs" dxfId="29" priority="10" operator="equal">
      <formula>"Não Realizado"</formula>
    </cfRule>
  </conditionalFormatting>
  <conditionalFormatting sqref="G82">
    <cfRule type="cellIs" dxfId="28" priority="7" operator="equal">
      <formula>"Realizado"</formula>
    </cfRule>
    <cfRule type="cellIs" dxfId="27" priority="8" operator="equal">
      <formula>"Não Realizado"</formula>
    </cfRule>
  </conditionalFormatting>
  <conditionalFormatting sqref="G83">
    <cfRule type="cellIs" dxfId="26" priority="5" operator="equal">
      <formula>"Realizado"</formula>
    </cfRule>
    <cfRule type="cellIs" dxfId="25" priority="6" operator="equal">
      <formula>"Não Realizado"</formula>
    </cfRule>
  </conditionalFormatting>
  <conditionalFormatting sqref="G84">
    <cfRule type="cellIs" dxfId="24" priority="3" operator="equal">
      <formula>"Realizado"</formula>
    </cfRule>
    <cfRule type="cellIs" dxfId="23" priority="4" operator="equal">
      <formula>"Não Realizado"</formula>
    </cfRule>
  </conditionalFormatting>
  <conditionalFormatting sqref="G85">
    <cfRule type="cellIs" dxfId="22" priority="1" operator="equal">
      <formula>"Realizado"</formula>
    </cfRule>
    <cfRule type="cellIs" dxfId="21" priority="2" operator="equal">
      <formula>"Não Realizado"</formula>
    </cfRule>
  </conditionalFormatting>
  <dataValidations count="1">
    <dataValidation type="list" allowBlank="1" showInputMessage="1" showErrorMessage="1" sqref="G6:G1506">
      <formula1>"Realizado,Não Realizado"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'5W'!$C$6:$C$505</xm:f>
          </x14:formula1>
          <xm:sqref>C6:C1506 D85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566"/>
  <sheetViews>
    <sheetView showGridLines="0" zoomScale="90" zoomScaleNormal="90" zoomScalePageLayoutView="80" workbookViewId="0">
      <pane ySplit="4" topLeftCell="A5" activePane="bottomLeft" state="frozen"/>
      <selection pane="bottomLeft"/>
    </sheetView>
  </sheetViews>
  <sheetFormatPr defaultColWidth="11" defaultRowHeight="15.75"/>
  <cols>
    <col min="1" max="2" width="1.625" style="5" customWidth="1"/>
    <col min="3" max="3" width="28.875" style="5" customWidth="1"/>
    <col min="4" max="4" width="20.75" style="5" customWidth="1"/>
    <col min="5" max="7" width="17.875" style="5" customWidth="1"/>
    <col min="8" max="23" width="10.75" style="5" customWidth="1"/>
    <col min="24" max="16384" width="11" style="5"/>
  </cols>
  <sheetData>
    <row r="1" spans="3:9" s="72" customFormat="1" ht="39" customHeight="1"/>
    <row r="2" spans="3:9" s="1" customFormat="1" ht="30" customHeight="1">
      <c r="C2" s="3"/>
      <c r="D2" s="4"/>
      <c r="E2" s="4"/>
      <c r="F2" s="4"/>
      <c r="G2" s="4"/>
      <c r="H2" s="4"/>
      <c r="I2" s="4"/>
    </row>
    <row r="3" spans="3:9" ht="15" customHeight="1" thickBot="1">
      <c r="C3" s="8"/>
      <c r="D3" s="9"/>
      <c r="E3" s="9"/>
      <c r="F3" s="9"/>
      <c r="G3" s="9"/>
      <c r="H3" s="9"/>
      <c r="I3" s="9"/>
    </row>
    <row r="4" spans="3:9" ht="45" customHeight="1" thickTop="1" thickBot="1">
      <c r="C4" s="28" t="s">
        <v>55</v>
      </c>
      <c r="D4" s="28" t="s">
        <v>77</v>
      </c>
      <c r="E4" s="28" t="s">
        <v>78</v>
      </c>
      <c r="F4" s="28" t="s">
        <v>56</v>
      </c>
      <c r="G4" s="28" t="s">
        <v>28</v>
      </c>
    </row>
    <row r="5" spans="3:9" ht="30" customHeight="1" thickTop="1" thickBot="1">
      <c r="C5" s="42" t="str">
        <f>IF('5W'!C6="","",'5W'!C6)</f>
        <v>Elaboração do Planejamento e Plano de Trabalho</v>
      </c>
      <c r="D5" s="32">
        <f>IF(EXE!C5="","",COUNTIF('2H'!$C$6:$C$1506,EXE!C5))</f>
        <v>3</v>
      </c>
      <c r="E5" s="32">
        <f>IF(EXE!C5="","",COUNTIFS('2H'!$C$6:$C$1506,C5,'2H'!$G$6:$G$1506,"Realizado"))</f>
        <v>3</v>
      </c>
      <c r="F5" s="64">
        <f>IF(C5="","",ROUND(E5/D5,4))</f>
        <v>1</v>
      </c>
      <c r="G5" s="30" t="str">
        <f>IF(C5="","",IF(F5=0,"Atrasado",IF(F5=1,"Concluído","Em andamento")))</f>
        <v>Concluído</v>
      </c>
      <c r="H5" s="115">
        <f>'5W'!O6</f>
        <v>2</v>
      </c>
    </row>
    <row r="6" spans="3:9" ht="30" customHeight="1" thickTop="1" thickBot="1">
      <c r="C6" s="42" t="str">
        <f>IF('5W'!C7="","",'5W'!C7)</f>
        <v>Análise da Situação Atual</v>
      </c>
      <c r="D6" s="32">
        <f>IF(EXE!C6="","",COUNTIF('2H'!$C$6:$C$1506,EXE!C6))</f>
        <v>3</v>
      </c>
      <c r="E6" s="32">
        <f>IF(EXE!C6="","",COUNTIFS('2H'!$C$6:$C$1506,C6,'2H'!$G$6:$G$1506,"Realizado"))</f>
        <v>2</v>
      </c>
      <c r="F6" s="64">
        <f t="shared" ref="F6:F69" si="0">IF(C6="","",ROUND(E6/D6,4))</f>
        <v>0.66669999999999996</v>
      </c>
      <c r="G6" s="30" t="str">
        <f t="shared" ref="G6:G69" si="1">IF(C6="","",IF(F6=0,"Atrasado",IF(F6=1,"Concluído","Em andamento")))</f>
        <v>Em andamento</v>
      </c>
    </row>
    <row r="7" spans="3:9" ht="30" customHeight="1" thickTop="1" thickBot="1">
      <c r="C7" s="42" t="str">
        <f>IF('5W'!C8="","",'5W'!C8)</f>
        <v>Definir novo modelo de trabalho</v>
      </c>
      <c r="D7" s="32">
        <f>IF(EXE!C7="","",COUNTIF('2H'!$C$6:$C$1506,EXE!C7))</f>
        <v>3</v>
      </c>
      <c r="E7" s="32">
        <f>IF(EXE!C7="","",COUNTIFS('2H'!$C$6:$C$1506,C7,'2H'!$G$6:$G$1506,"Realizado"))</f>
        <v>0</v>
      </c>
      <c r="F7" s="64">
        <f t="shared" si="0"/>
        <v>0</v>
      </c>
      <c r="G7" s="30" t="str">
        <f t="shared" si="1"/>
        <v>Atrasado</v>
      </c>
    </row>
    <row r="8" spans="3:9" ht="30" customHeight="1" thickTop="1" thickBot="1">
      <c r="C8" s="42" t="str">
        <f>IF('5W'!C9="","",'5W'!C9)</f>
        <v>Priorizar Parcerias Estratégicas</v>
      </c>
      <c r="D8" s="32">
        <f>IF(EXE!C8="","",COUNTIF('2H'!$C$6:$C$1506,EXE!C8))</f>
        <v>2</v>
      </c>
      <c r="E8" s="32">
        <f>IF(EXE!C8="","",COUNTIFS('2H'!$C$6:$C$1506,C8,'2H'!$G$6:$G$1506,"Realizado"))</f>
        <v>0</v>
      </c>
      <c r="F8" s="64">
        <f t="shared" si="0"/>
        <v>0</v>
      </c>
      <c r="G8" s="30" t="str">
        <f t="shared" si="1"/>
        <v>Atrasado</v>
      </c>
    </row>
    <row r="9" spans="3:9" ht="30" customHeight="1" thickTop="1" thickBot="1">
      <c r="C9" s="42" t="str">
        <f>IF('5W'!C10="","",'5W'!C10)</f>
        <v>Definição e adoção de ferramenta de Monitoramento</v>
      </c>
      <c r="D9" s="32">
        <f>IF(EXE!C9="","",COUNTIF('2H'!$C$6:$C$1506,EXE!C9))</f>
        <v>4</v>
      </c>
      <c r="E9" s="32">
        <f>IF(EXE!C9="","",COUNTIFS('2H'!$C$6:$C$1506,C9,'2H'!$G$6:$G$1506,"Realizado"))</f>
        <v>2</v>
      </c>
      <c r="F9" s="64">
        <f t="shared" si="0"/>
        <v>0.5</v>
      </c>
      <c r="G9" s="30" t="str">
        <f t="shared" si="1"/>
        <v>Em andamento</v>
      </c>
    </row>
    <row r="10" spans="3:9" ht="30" customHeight="1" thickTop="1" thickBot="1">
      <c r="C10" s="42" t="str">
        <f>IF('5W'!C11="","",'5W'!C11)</f>
        <v>Estruturar processo de comunicação interna (plataforma)</v>
      </c>
      <c r="D10" s="32">
        <f>IF(EXE!C10="","",COUNTIF('2H'!$C$6:$C$1506,EXE!C10))</f>
        <v>4</v>
      </c>
      <c r="E10" s="32">
        <f>IF(EXE!C10="","",COUNTIFS('2H'!$C$6:$C$1506,C10,'2H'!$G$6:$G$1506,"Realizado"))</f>
        <v>0</v>
      </c>
      <c r="F10" s="64">
        <f t="shared" si="0"/>
        <v>0</v>
      </c>
      <c r="G10" s="30" t="str">
        <f t="shared" si="1"/>
        <v>Atrasado</v>
      </c>
    </row>
    <row r="11" spans="3:9" ht="30" customHeight="1" thickTop="1" thickBot="1">
      <c r="C11" s="42" t="str">
        <f>IF('5W'!C12="","",'5W'!C12)</f>
        <v>Realizar mapeamento dos Processos da CGCIN</v>
      </c>
      <c r="D11" s="32">
        <f>IF(EXE!C11="","",COUNTIF('2H'!$C$6:$C$1506,EXE!C11))</f>
        <v>3</v>
      </c>
      <c r="E11" s="32">
        <f>IF(EXE!C11="","",COUNTIFS('2H'!$C$6:$C$1506,C11,'2H'!$G$6:$G$1506,"Realizado"))</f>
        <v>0</v>
      </c>
      <c r="F11" s="64">
        <f t="shared" si="0"/>
        <v>0</v>
      </c>
      <c r="G11" s="30" t="str">
        <f t="shared" si="1"/>
        <v>Atrasado</v>
      </c>
    </row>
    <row r="12" spans="3:9" ht="30" customHeight="1" thickTop="1" thickBot="1">
      <c r="C12" s="42" t="str">
        <f>IF('5W'!C13="","",'5W'!C13)</f>
        <v xml:space="preserve"> Apoiar implementação da Plataforma Tecnológica (Até 30/04)</v>
      </c>
      <c r="D12" s="32">
        <f>IF(EXE!C12="","",COUNTIF('2H'!$C$6:$C$1506,EXE!C12))</f>
        <v>3</v>
      </c>
      <c r="E12" s="32">
        <f>IF(EXE!C12="","",COUNTIFS('2H'!$C$6:$C$1506,C12,'2H'!$G$6:$G$1506,"Realizado"))</f>
        <v>0</v>
      </c>
      <c r="F12" s="64">
        <f t="shared" si="0"/>
        <v>0</v>
      </c>
      <c r="G12" s="30" t="str">
        <f t="shared" si="1"/>
        <v>Atrasado</v>
      </c>
    </row>
    <row r="13" spans="3:9" ht="30" customHeight="1" thickTop="1" thickBot="1">
      <c r="C13" s="42" t="str">
        <f>IF('5W'!C14="","",'5W'!C14)</f>
        <v xml:space="preserve"> Implementar Sistema de Gestão da Segurança da Informação (Até 31/07);</v>
      </c>
      <c r="D13" s="32">
        <f>IF(EXE!C13="","",COUNTIF('2H'!$C$6:$C$1506,EXE!C13))</f>
        <v>2</v>
      </c>
      <c r="E13" s="32">
        <f>IF(EXE!C13="","",COUNTIFS('2H'!$C$6:$C$1506,C13,'2H'!$G$6:$G$1506,"Realizado"))</f>
        <v>0</v>
      </c>
      <c r="F13" s="64">
        <f t="shared" si="0"/>
        <v>0</v>
      </c>
      <c r="G13" s="30" t="str">
        <f t="shared" si="1"/>
        <v>Atrasado</v>
      </c>
    </row>
    <row r="14" spans="3:9" ht="30" customHeight="1" thickTop="1" thickBot="1">
      <c r="C14" s="42" t="str">
        <f>IF('5W'!C15="","",'5W'!C15)</f>
        <v>Projeto de Transparência Ativa do Ministério da Saúde</v>
      </c>
      <c r="D14" s="32">
        <f>IF(EXE!C14="","",COUNTIF('2H'!$C$6:$C$1506,EXE!C14))</f>
        <v>5</v>
      </c>
      <c r="E14" s="32">
        <f>IF(EXE!C14="","",COUNTIFS('2H'!$C$6:$C$1506,C14,'2H'!$G$6:$G$1506,"Realizado"))</f>
        <v>0</v>
      </c>
      <c r="F14" s="64">
        <f t="shared" si="0"/>
        <v>0</v>
      </c>
      <c r="G14" s="30" t="str">
        <f t="shared" si="1"/>
        <v>Atrasado</v>
      </c>
    </row>
    <row r="15" spans="3:9" ht="30" customHeight="1" thickTop="1" thickBot="1">
      <c r="C15" s="42" t="str">
        <f>IF('5W'!C16="","",'5W'!C16)</f>
        <v>Aprovação da Política de Gestão de Riscos</v>
      </c>
      <c r="D15" s="32">
        <f>IF(EXE!C15="","",COUNTIF('2H'!$C$6:$C$1506,EXE!C15))</f>
        <v>4</v>
      </c>
      <c r="E15" s="32">
        <f>IF(EXE!C15="","",COUNTIFS('2H'!$C$6:$C$1506,C15,'2H'!$G$6:$G$1506,"Realizado"))</f>
        <v>0</v>
      </c>
      <c r="F15" s="64">
        <f t="shared" si="0"/>
        <v>0</v>
      </c>
      <c r="G15" s="30" t="str">
        <f t="shared" si="1"/>
        <v>Atrasado</v>
      </c>
    </row>
    <row r="16" spans="3:9" ht="30" customHeight="1" thickTop="1" thickBot="1">
      <c r="C16" s="42" t="str">
        <f>IF('5W'!C17="","",'5W'!C17)</f>
        <v>Aprovação da Metodologia de Gestão de Riscos</v>
      </c>
      <c r="D16" s="32">
        <f>IF(EXE!C16="","",COUNTIF('2H'!$C$6:$C$1506,EXE!C16))</f>
        <v>4</v>
      </c>
      <c r="E16" s="32">
        <f>IF(EXE!C16="","",COUNTIFS('2H'!$C$6:$C$1506,C16,'2H'!$G$6:$G$1506,"Realizado"))</f>
        <v>0</v>
      </c>
      <c r="F16" s="64">
        <f t="shared" si="0"/>
        <v>0</v>
      </c>
      <c r="G16" s="30" t="str">
        <f t="shared" si="1"/>
        <v>Atrasado</v>
      </c>
    </row>
    <row r="17" spans="3:7" ht="30" customHeight="1" thickTop="1" thickBot="1">
      <c r="C17" s="42" t="str">
        <f>IF('5W'!C18="","",'5W'!C18)</f>
        <v xml:space="preserve">   Estruturação do Processo de Monitoramento de Riscos</v>
      </c>
      <c r="D17" s="32">
        <f>IF(EXE!C17="","",COUNTIF('2H'!$C$6:$C$1506,EXE!C17))</f>
        <v>4</v>
      </c>
      <c r="E17" s="32">
        <f>IF(EXE!C17="","",COUNTIFS('2H'!$C$6:$C$1506,C17,'2H'!$G$6:$G$1506,"Realizado"))</f>
        <v>0</v>
      </c>
      <c r="F17" s="64">
        <f t="shared" si="0"/>
        <v>0</v>
      </c>
      <c r="G17" s="30" t="str">
        <f t="shared" si="1"/>
        <v>Atrasado</v>
      </c>
    </row>
    <row r="18" spans="3:7" ht="30" customHeight="1" thickTop="1" thickBot="1">
      <c r="C18" s="42" t="str">
        <f>IF('5W'!C19="","",'5W'!C19)</f>
        <v xml:space="preserve">   Estruturação do Processo de Avaliação Estratégica de Riscos Extremos</v>
      </c>
      <c r="D18" s="32">
        <f>IF(EXE!C18="","",COUNTIF('2H'!$C$6:$C$1506,EXE!C18))</f>
        <v>4</v>
      </c>
      <c r="E18" s="32">
        <f>IF(EXE!C18="","",COUNTIFS('2H'!$C$6:$C$1506,C18,'2H'!$G$6:$G$1506,"Realizado"))</f>
        <v>0</v>
      </c>
      <c r="F18" s="64">
        <f t="shared" si="0"/>
        <v>0</v>
      </c>
      <c r="G18" s="30" t="str">
        <f t="shared" si="1"/>
        <v>Atrasado</v>
      </c>
    </row>
    <row r="19" spans="3:7" ht="30" customHeight="1" thickTop="1" thickBot="1">
      <c r="C19" s="42" t="str">
        <f>IF('5W'!C20="","",'5W'!C20)</f>
        <v>Elaboração de documentos da arquitetura estratégica da gestão de riscos</v>
      </c>
      <c r="D19" s="32">
        <f>IF(EXE!C19="","",COUNTIF('2H'!$C$6:$C$1506,EXE!C19))</f>
        <v>4</v>
      </c>
      <c r="E19" s="32">
        <f>IF(EXE!C19="","",COUNTIFS('2H'!$C$6:$C$1506,C19,'2H'!$G$6:$G$1506,"Realizado"))</f>
        <v>0</v>
      </c>
      <c r="F19" s="64">
        <f t="shared" si="0"/>
        <v>0</v>
      </c>
      <c r="G19" s="30" t="str">
        <f t="shared" si="1"/>
        <v>Atrasado</v>
      </c>
    </row>
    <row r="20" spans="3:7" ht="30" customHeight="1" thickTop="1" thickBot="1">
      <c r="C20" s="42" t="str">
        <f>IF('5W'!C21="","",'5W'!C21)</f>
        <v>Definição de indicadores-chave de risco e de variações aceitáveis nos indicadores de desempenho.</v>
      </c>
      <c r="D20" s="32">
        <f>IF(EXE!C20="","",COUNTIF('2H'!$C$6:$C$1506,EXE!C20))</f>
        <v>6</v>
      </c>
      <c r="E20" s="32">
        <f>IF(EXE!C20="","",COUNTIFS('2H'!$C$6:$C$1506,C20,'2H'!$G$6:$G$1506,"Realizado"))</f>
        <v>0</v>
      </c>
      <c r="F20" s="64">
        <f t="shared" si="0"/>
        <v>0</v>
      </c>
      <c r="G20" s="30" t="str">
        <f t="shared" si="1"/>
        <v>Atrasado</v>
      </c>
    </row>
    <row r="21" spans="3:7" ht="30" customHeight="1" thickTop="1" thickBot="1">
      <c r="C21" s="42" t="str">
        <f>IF('5W'!C22="","",'5W'!C22)</f>
        <v>Avaliação da efetividade das medidas de controle implementadas nos processos objeto do gerenciamento de riscos.</v>
      </c>
      <c r="D21" s="32">
        <f>IF(EXE!C21="","",COUNTIF('2H'!$C$6:$C$1506,EXE!C21))</f>
        <v>6</v>
      </c>
      <c r="E21" s="32">
        <f>IF(EXE!C21="","",COUNTIFS('2H'!$C$6:$C$1506,C21,'2H'!$G$6:$G$1506,"Realizado"))</f>
        <v>0</v>
      </c>
      <c r="F21" s="64">
        <f t="shared" si="0"/>
        <v>0</v>
      </c>
      <c r="G21" s="30" t="str">
        <f t="shared" si="1"/>
        <v>Atrasado</v>
      </c>
    </row>
    <row r="22" spans="3:7" ht="30" customHeight="1" thickTop="1" thickBot="1">
      <c r="C22" s="42" t="str">
        <f>IF('5W'!C23="","",'5W'!C23)</f>
        <v>Estruturação do Manual de Gestão de Riscos</v>
      </c>
      <c r="D22" s="32">
        <f>IF(EXE!C22="","",COUNTIF('2H'!$C$6:$C$1506,EXE!C22))</f>
        <v>3</v>
      </c>
      <c r="E22" s="32">
        <f>IF(EXE!C22="","",COUNTIFS('2H'!$C$6:$C$1506,C22,'2H'!$G$6:$G$1506,"Realizado"))</f>
        <v>0</v>
      </c>
      <c r="F22" s="64">
        <f t="shared" si="0"/>
        <v>0</v>
      </c>
      <c r="G22" s="30" t="str">
        <f t="shared" si="1"/>
        <v>Atrasado</v>
      </c>
    </row>
    <row r="23" spans="3:7" ht="30" customHeight="1" thickTop="1" thickBot="1">
      <c r="C23" s="42" t="str">
        <f>IF('5W'!C24="","",'5W'!C24)</f>
        <v>Implementar Processo de Monitoramento da gestão de Riscos</v>
      </c>
      <c r="D23" s="32">
        <f>IF(EXE!C23="","",COUNTIF('2H'!$C$6:$C$1506,EXE!C23))</f>
        <v>4</v>
      </c>
      <c r="E23" s="32">
        <f>IF(EXE!C23="","",COUNTIFS('2H'!$C$6:$C$1506,C23,'2H'!$G$6:$G$1506,"Realizado"))</f>
        <v>0</v>
      </c>
      <c r="F23" s="64">
        <f t="shared" si="0"/>
        <v>0</v>
      </c>
      <c r="G23" s="30" t="str">
        <f t="shared" si="1"/>
        <v>Atrasado</v>
      </c>
    </row>
    <row r="24" spans="3:7" ht="30" customHeight="1" thickTop="1" thickBot="1">
      <c r="C24" s="42" t="str">
        <f>IF('5W'!C25="","",'5W'!C25)</f>
        <v>Programa de Integridade - Ações Relativas ao Comprometimento da Alta Administração</v>
      </c>
      <c r="D24" s="32">
        <f>IF(EXE!C24="","",COUNTIF('2H'!$C$6:$C$1506,EXE!C24))</f>
        <v>5</v>
      </c>
      <c r="E24" s="32">
        <f>IF(EXE!C24="","",COUNTIFS('2H'!$C$6:$C$1506,C24,'2H'!$G$6:$G$1506,"Realizado"))</f>
        <v>0</v>
      </c>
      <c r="F24" s="64">
        <f t="shared" si="0"/>
        <v>0</v>
      </c>
      <c r="G24" s="30" t="str">
        <f t="shared" si="1"/>
        <v>Atrasado</v>
      </c>
    </row>
    <row r="25" spans="3:7" ht="30" customHeight="1" thickTop="1" thickBot="1">
      <c r="C25" s="42" t="str">
        <f>IF('5W'!C26="","",'5W'!C26)</f>
        <v xml:space="preserve">Programa de Integridade -  Implementação da Gestão de Riscos de Integridade </v>
      </c>
      <c r="D25" s="32">
        <f>IF(EXE!C25="","",COUNTIF('2H'!$C$6:$C$1506,EXE!C25))</f>
        <v>4</v>
      </c>
      <c r="E25" s="32">
        <f>IF(EXE!C25="","",COUNTIFS('2H'!$C$6:$C$1506,C25,'2H'!$G$6:$G$1506,"Realizado"))</f>
        <v>0</v>
      </c>
      <c r="F25" s="64">
        <f t="shared" si="0"/>
        <v>0</v>
      </c>
      <c r="G25" s="30" t="str">
        <f t="shared" si="1"/>
        <v>Atrasado</v>
      </c>
    </row>
    <row r="26" spans="3:7" ht="30" customHeight="1" thickTop="1" thickBot="1">
      <c r="C26" s="42" t="str">
        <f>IF('5W'!C27="","",'5W'!C27)</f>
        <v>Programa de Integridade - Implementar (Elaborar)Manual de Integridade do Ministério da Saúde</v>
      </c>
      <c r="D26" s="32">
        <f>IF(EXE!C26="","",COUNTIF('2H'!$C$6:$C$1506,EXE!C26))</f>
        <v>0</v>
      </c>
      <c r="E26" s="32">
        <f>IF(EXE!C26="","",COUNTIFS('2H'!$C$6:$C$1506,C26,'2H'!$G$6:$G$1506,"Realizado"))</f>
        <v>0</v>
      </c>
      <c r="F26" s="64" t="e">
        <f t="shared" si="0"/>
        <v>#DIV/0!</v>
      </c>
      <c r="G26" s="30" t="e">
        <f t="shared" si="1"/>
        <v>#DIV/0!</v>
      </c>
    </row>
    <row r="27" spans="3:7" ht="30" customHeight="1" thickTop="1" thickBot="1">
      <c r="C27" s="42" t="str">
        <f>IF('5W'!C28="","",'5W'!C28)</f>
        <v>Programa de Integridade -Definição do Processo de Integração entre Riscos, Integridade e Controles Internos</v>
      </c>
      <c r="D27" s="32">
        <f>IF(EXE!C27="","",COUNTIF('2H'!$C$6:$C$1506,EXE!C27))</f>
        <v>0</v>
      </c>
      <c r="E27" s="32">
        <f>IF(EXE!C27="","",COUNTIFS('2H'!$C$6:$C$1506,C27,'2H'!$G$6:$G$1506,"Realizado"))</f>
        <v>0</v>
      </c>
      <c r="F27" s="64" t="e">
        <f t="shared" si="0"/>
        <v>#DIV/0!</v>
      </c>
      <c r="G27" s="30" t="e">
        <f t="shared" si="1"/>
        <v>#DIV/0!</v>
      </c>
    </row>
    <row r="28" spans="3:7" ht="30" customHeight="1" thickTop="1" thickBot="1">
      <c r="C28" s="42" t="str">
        <f>IF('5W'!C29="","",'5W'!C29)</f>
        <v>Programa de Integridade - Criação de Plano Conscientização, capacitação e treinamento de gestores, servidores e demais trabalhadores sobre a integridade pública</v>
      </c>
      <c r="D28" s="32">
        <f>IF(EXE!C28="","",COUNTIF('2H'!$C$6:$C$1506,EXE!C28))</f>
        <v>0</v>
      </c>
      <c r="E28" s="32">
        <f>IF(EXE!C28="","",COUNTIFS('2H'!$C$6:$C$1506,C28,'2H'!$G$6:$G$1506,"Realizado"))</f>
        <v>0</v>
      </c>
      <c r="F28" s="64" t="e">
        <f t="shared" si="0"/>
        <v>#DIV/0!</v>
      </c>
      <c r="G28" s="30" t="e">
        <f t="shared" si="1"/>
        <v>#DIV/0!</v>
      </c>
    </row>
    <row r="29" spans="3:7" ht="30" customHeight="1" thickTop="1" thickBot="1">
      <c r="C29" s="42" t="str">
        <f>IF('5W'!C30="","",'5W'!C30)</f>
        <v>Programa de Integridade - Analise e divulgação dos Resultados do Questionário de Avaliação da Integridade do MS</v>
      </c>
      <c r="D29" s="32">
        <f>IF(EXE!C29="","",COUNTIF('2H'!$C$6:$C$1506,EXE!C29))</f>
        <v>0</v>
      </c>
      <c r="E29" s="32">
        <f>IF(EXE!C29="","",COUNTIFS('2H'!$C$6:$C$1506,C29,'2H'!$G$6:$G$1506,"Realizado"))</f>
        <v>0</v>
      </c>
      <c r="F29" s="64" t="e">
        <f t="shared" si="0"/>
        <v>#DIV/0!</v>
      </c>
      <c r="G29" s="30" t="e">
        <f t="shared" si="1"/>
        <v>#DIV/0!</v>
      </c>
    </row>
    <row r="30" spans="3:7" ht="30" customHeight="1" thickTop="1" thickBot="1">
      <c r="C30" s="42" t="str">
        <f>IF('5W'!C31="","",'5W'!C31)</f>
        <v>Controles Internos - Metodologia de Controles Internos</v>
      </c>
      <c r="D30" s="32">
        <f>IF(EXE!C30="","",COUNTIF('2H'!$C$6:$C$1506,EXE!C30))</f>
        <v>0</v>
      </c>
      <c r="E30" s="32">
        <f>IF(EXE!C30="","",COUNTIFS('2H'!$C$6:$C$1506,C30,'2H'!$G$6:$G$1506,"Realizado"))</f>
        <v>0</v>
      </c>
      <c r="F30" s="64" t="e">
        <f t="shared" si="0"/>
        <v>#DIV/0!</v>
      </c>
      <c r="G30" s="30" t="e">
        <f t="shared" si="1"/>
        <v>#DIV/0!</v>
      </c>
    </row>
    <row r="31" spans="3:7" ht="30" customHeight="1" thickTop="1" thickBot="1">
      <c r="C31" s="42" t="str">
        <f>IF('5W'!C32="","",'5W'!C32)</f>
        <v>Controles Internos - Criar treinamento para a disseminação da Cultura de Controles Internos</v>
      </c>
      <c r="D31" s="32">
        <f>IF(EXE!C31="","",COUNTIF('2H'!$C$6:$C$1506,EXE!C31))</f>
        <v>0</v>
      </c>
      <c r="E31" s="32">
        <f>IF(EXE!C31="","",COUNTIFS('2H'!$C$6:$C$1506,C31,'2H'!$G$6:$G$1506,"Realizado"))</f>
        <v>0</v>
      </c>
      <c r="F31" s="64" t="e">
        <f t="shared" si="0"/>
        <v>#DIV/0!</v>
      </c>
      <c r="G31" s="30" t="e">
        <f t="shared" si="1"/>
        <v>#DIV/0!</v>
      </c>
    </row>
    <row r="32" spans="3:7" ht="30" customHeight="1" thickTop="1" thickBot="1">
      <c r="C32" s="42" t="str">
        <f>IF('5W'!C33="","",'5W'!C33)</f>
        <v>Controles Internos - Implementar Processo de Controles Internos da Gestão</v>
      </c>
      <c r="D32" s="32">
        <f>IF(EXE!C32="","",COUNTIF('2H'!$C$6:$C$1506,EXE!C32))</f>
        <v>0</v>
      </c>
      <c r="E32" s="32">
        <f>IF(EXE!C32="","",COUNTIFS('2H'!$C$6:$C$1506,C32,'2H'!$G$6:$G$1506,"Realizado"))</f>
        <v>0</v>
      </c>
      <c r="F32" s="64" t="e">
        <f t="shared" si="0"/>
        <v>#DIV/0!</v>
      </c>
      <c r="G32" s="30" t="e">
        <f t="shared" si="1"/>
        <v>#DIV/0!</v>
      </c>
    </row>
    <row r="33" spans="3:7" ht="30" customHeight="1" thickTop="1" thickBot="1">
      <c r="C33" s="42" t="str">
        <f>IF('5W'!C34="","",'5W'!C34)</f>
        <v>Controles Internos - Elaborar relatórios sobre a situação dos controles internos</v>
      </c>
      <c r="D33" s="32">
        <f>IF(EXE!C33="","",COUNTIF('2H'!$C$6:$C$1506,EXE!C33))</f>
        <v>0</v>
      </c>
      <c r="E33" s="32">
        <f>IF(EXE!C33="","",COUNTIFS('2H'!$C$6:$C$1506,C33,'2H'!$G$6:$G$1506,"Realizado"))</f>
        <v>0</v>
      </c>
      <c r="F33" s="64" t="e">
        <f t="shared" si="0"/>
        <v>#DIV/0!</v>
      </c>
      <c r="G33" s="30" t="e">
        <f t="shared" si="1"/>
        <v>#DIV/0!</v>
      </c>
    </row>
    <row r="34" spans="3:7" ht="30" customHeight="1" thickTop="1" thickBot="1">
      <c r="C34" s="42" t="str">
        <f>IF('5W'!C35="","",'5W'!C35)</f>
        <v xml:space="preserve">Controles Internos - Monitorar a implementação das ações mitigadoras </v>
      </c>
      <c r="D34" s="32">
        <f>IF(EXE!C34="","",COUNTIF('2H'!$C$6:$C$1506,EXE!C34))</f>
        <v>0</v>
      </c>
      <c r="E34" s="32">
        <f>IF(EXE!C34="","",COUNTIFS('2H'!$C$6:$C$1506,C34,'2H'!$G$6:$G$1506,"Realizado"))</f>
        <v>0</v>
      </c>
      <c r="F34" s="64" t="e">
        <f t="shared" si="0"/>
        <v>#DIV/0!</v>
      </c>
      <c r="G34" s="30" t="e">
        <f t="shared" si="1"/>
        <v>#DIV/0!</v>
      </c>
    </row>
    <row r="35" spans="3:7" ht="30" customHeight="1" thickTop="1" thickBot="1">
      <c r="C35" s="42" t="str">
        <f>IF('5W'!C36="","",'5W'!C36)</f>
        <v>Controles Internos - Implementar Programa de Comunicação relativo aos Controles Internos da gestão</v>
      </c>
      <c r="D35" s="32">
        <f>IF(EXE!C35="","",COUNTIF('2H'!$C$6:$C$1506,EXE!C35))</f>
        <v>0</v>
      </c>
      <c r="E35" s="32">
        <f>IF(EXE!C35="","",COUNTIFS('2H'!$C$6:$C$1506,C35,'2H'!$G$6:$G$1506,"Realizado"))</f>
        <v>0</v>
      </c>
      <c r="F35" s="64" t="e">
        <f t="shared" si="0"/>
        <v>#DIV/0!</v>
      </c>
      <c r="G35" s="30" t="e">
        <f t="shared" si="1"/>
        <v>#DIV/0!</v>
      </c>
    </row>
    <row r="36" spans="3:7" ht="30" customHeight="1" thickTop="1" thickBot="1">
      <c r="C36" s="42" t="str">
        <f>IF('5W'!C37="","",'5W'!C37)</f>
        <v>Controles Internos - Implementar Processo de Apuração de denúncias e Demandas Externas</v>
      </c>
      <c r="D36" s="32">
        <f>IF(EXE!C36="","",COUNTIF('2H'!$C$6:$C$1506,EXE!C36))</f>
        <v>0</v>
      </c>
      <c r="E36" s="32">
        <f>IF(EXE!C36="","",COUNTIFS('2H'!$C$6:$C$1506,C36,'2H'!$G$6:$G$1506,"Realizado"))</f>
        <v>0</v>
      </c>
      <c r="F36" s="64" t="e">
        <f t="shared" si="0"/>
        <v>#DIV/0!</v>
      </c>
      <c r="G36" s="30" t="e">
        <f t="shared" si="1"/>
        <v>#DIV/0!</v>
      </c>
    </row>
    <row r="37" spans="3:7" ht="30" customHeight="1" thickTop="1" thickBot="1">
      <c r="C37" s="42" t="str">
        <f>IF('5W'!C38="","",'5W'!C38)</f>
        <v>Controles internos - Realizar mutirão para eliminar passivo de denúncias na CGCIN</v>
      </c>
      <c r="D37" s="32">
        <f>IF(EXE!C37="","",COUNTIF('2H'!$C$6:$C$1506,EXE!C37))</f>
        <v>0</v>
      </c>
      <c r="E37" s="32">
        <f>IF(EXE!C37="","",COUNTIFS('2H'!$C$6:$C$1506,C37,'2H'!$G$6:$G$1506,"Realizado"))</f>
        <v>0</v>
      </c>
      <c r="F37" s="64" t="e">
        <f t="shared" si="0"/>
        <v>#DIV/0!</v>
      </c>
      <c r="G37" s="30" t="e">
        <f t="shared" si="1"/>
        <v>#DIV/0!</v>
      </c>
    </row>
    <row r="38" spans="3:7" ht="30" customHeight="1" thickTop="1" thickBot="1">
      <c r="C38" s="42" t="str">
        <f>IF('5W'!C39="","",'5W'!C39)</f>
        <v/>
      </c>
      <c r="D38" s="32" t="str">
        <f>IF(EXE!C38="","",COUNTIF('2H'!$C$6:$C$1506,EXE!C38))</f>
        <v/>
      </c>
      <c r="E38" s="32" t="str">
        <f>IF(EXE!C38="","",COUNTIFS('2H'!$C$6:$C$1506,C38,'2H'!$G$6:$G$1506,"Realizado"))</f>
        <v/>
      </c>
      <c r="F38" s="64" t="str">
        <f t="shared" si="0"/>
        <v/>
      </c>
      <c r="G38" s="30" t="str">
        <f t="shared" si="1"/>
        <v/>
      </c>
    </row>
    <row r="39" spans="3:7" ht="30" customHeight="1" thickTop="1" thickBot="1">
      <c r="C39" s="42" t="str">
        <f>IF('5W'!C40="","",'5W'!C40)</f>
        <v/>
      </c>
      <c r="D39" s="32" t="str">
        <f>IF(EXE!C39="","",COUNTIF('2H'!$C$6:$C$1506,EXE!C39))</f>
        <v/>
      </c>
      <c r="E39" s="32" t="str">
        <f>IF(EXE!C39="","",COUNTIFS('2H'!$C$6:$C$1506,C39,'2H'!$G$6:$G$1506,"Realizado"))</f>
        <v/>
      </c>
      <c r="F39" s="64" t="str">
        <f t="shared" si="0"/>
        <v/>
      </c>
      <c r="G39" s="30" t="str">
        <f t="shared" si="1"/>
        <v/>
      </c>
    </row>
    <row r="40" spans="3:7" ht="30" customHeight="1" thickTop="1" thickBot="1">
      <c r="C40" s="42" t="str">
        <f>IF('5W'!C41="","",'5W'!C41)</f>
        <v/>
      </c>
      <c r="D40" s="32" t="str">
        <f>IF(EXE!C40="","",COUNTIF('2H'!$C$6:$C$1506,EXE!C40))</f>
        <v/>
      </c>
      <c r="E40" s="32" t="str">
        <f>IF(EXE!C40="","",COUNTIFS('2H'!$C$6:$C$1506,C40,'2H'!$G$6:$G$1506,"Realizado"))</f>
        <v/>
      </c>
      <c r="F40" s="64" t="str">
        <f t="shared" si="0"/>
        <v/>
      </c>
      <c r="G40" s="30" t="str">
        <f t="shared" si="1"/>
        <v/>
      </c>
    </row>
    <row r="41" spans="3:7" ht="30" customHeight="1" thickTop="1" thickBot="1">
      <c r="C41" s="42" t="str">
        <f>IF('5W'!C42="","",'5W'!C42)</f>
        <v/>
      </c>
      <c r="D41" s="32" t="str">
        <f>IF(EXE!C41="","",COUNTIF('2H'!$C$6:$C$1506,EXE!C41))</f>
        <v/>
      </c>
      <c r="E41" s="32" t="str">
        <f>IF(EXE!C41="","",COUNTIFS('2H'!$C$6:$C$1506,C41,'2H'!$G$6:$G$1506,"Realizado"))</f>
        <v/>
      </c>
      <c r="F41" s="64" t="str">
        <f t="shared" si="0"/>
        <v/>
      </c>
      <c r="G41" s="30" t="str">
        <f t="shared" si="1"/>
        <v/>
      </c>
    </row>
    <row r="42" spans="3:7" ht="30" customHeight="1" thickTop="1" thickBot="1">
      <c r="C42" s="42" t="str">
        <f>IF('5W'!C43="","",'5W'!C43)</f>
        <v/>
      </c>
      <c r="D42" s="32" t="str">
        <f>IF(EXE!C42="","",COUNTIF('2H'!$C$6:$C$1506,EXE!C42))</f>
        <v/>
      </c>
      <c r="E42" s="32" t="str">
        <f>IF(EXE!C42="","",COUNTIFS('2H'!$C$6:$C$1506,C42,'2H'!$G$6:$G$1506,"Realizado"))</f>
        <v/>
      </c>
      <c r="F42" s="64" t="str">
        <f t="shared" si="0"/>
        <v/>
      </c>
      <c r="G42" s="30" t="str">
        <f t="shared" si="1"/>
        <v/>
      </c>
    </row>
    <row r="43" spans="3:7" ht="30" customHeight="1" thickTop="1" thickBot="1">
      <c r="C43" s="42" t="str">
        <f>IF('5W'!C44="","",'5W'!C44)</f>
        <v/>
      </c>
      <c r="D43" s="32" t="str">
        <f>IF(EXE!C43="","",COUNTIF('2H'!$C$6:$C$1506,EXE!C43))</f>
        <v/>
      </c>
      <c r="E43" s="32" t="str">
        <f>IF(EXE!C43="","",COUNTIFS('2H'!$C$6:$C$1506,C43,'2H'!$G$6:$G$1506,"Realizado"))</f>
        <v/>
      </c>
      <c r="F43" s="64" t="str">
        <f t="shared" si="0"/>
        <v/>
      </c>
      <c r="G43" s="30" t="str">
        <f t="shared" si="1"/>
        <v/>
      </c>
    </row>
    <row r="44" spans="3:7" ht="30" customHeight="1" thickTop="1" thickBot="1">
      <c r="C44" s="42" t="str">
        <f>IF('5W'!C45="","",'5W'!C45)</f>
        <v/>
      </c>
      <c r="D44" s="32" t="str">
        <f>IF(EXE!C44="","",COUNTIF('2H'!$C$6:$C$1506,EXE!C44))</f>
        <v/>
      </c>
      <c r="E44" s="32" t="str">
        <f>IF(EXE!C44="","",COUNTIFS('2H'!$C$6:$C$1506,C44,'2H'!$G$6:$G$1506,"Realizado"))</f>
        <v/>
      </c>
      <c r="F44" s="64" t="str">
        <f t="shared" si="0"/>
        <v/>
      </c>
      <c r="G44" s="30" t="str">
        <f t="shared" si="1"/>
        <v/>
      </c>
    </row>
    <row r="45" spans="3:7" ht="30" customHeight="1" thickTop="1" thickBot="1">
      <c r="C45" s="42" t="str">
        <f>IF('5W'!C46="","",'5W'!C46)</f>
        <v/>
      </c>
      <c r="D45" s="32" t="str">
        <f>IF(EXE!C45="","",COUNTIF('2H'!$C$6:$C$1506,EXE!C45))</f>
        <v/>
      </c>
      <c r="E45" s="32" t="str">
        <f>IF(EXE!C45="","",COUNTIFS('2H'!$C$6:$C$1506,C45,'2H'!$G$6:$G$1506,"Realizado"))</f>
        <v/>
      </c>
      <c r="F45" s="64" t="str">
        <f t="shared" si="0"/>
        <v/>
      </c>
      <c r="G45" s="30" t="str">
        <f t="shared" si="1"/>
        <v/>
      </c>
    </row>
    <row r="46" spans="3:7" ht="30" customHeight="1" thickTop="1" thickBot="1">
      <c r="C46" s="42" t="str">
        <f>IF('5W'!C47="","",'5W'!C47)</f>
        <v/>
      </c>
      <c r="D46" s="32" t="str">
        <f>IF(EXE!C46="","",COUNTIF('2H'!$C$6:$C$1506,EXE!C46))</f>
        <v/>
      </c>
      <c r="E46" s="32" t="str">
        <f>IF(EXE!C46="","",COUNTIFS('2H'!$C$6:$C$1506,C46,'2H'!$G$6:$G$1506,"Realizado"))</f>
        <v/>
      </c>
      <c r="F46" s="64" t="str">
        <f t="shared" si="0"/>
        <v/>
      </c>
      <c r="G46" s="30" t="str">
        <f t="shared" si="1"/>
        <v/>
      </c>
    </row>
    <row r="47" spans="3:7" ht="30" customHeight="1" thickTop="1" thickBot="1">
      <c r="C47" s="42" t="str">
        <f>IF('5W'!C48="","",'5W'!C48)</f>
        <v/>
      </c>
      <c r="D47" s="32" t="str">
        <f>IF(EXE!C47="","",COUNTIF('2H'!$C$6:$C$1506,EXE!C47))</f>
        <v/>
      </c>
      <c r="E47" s="32" t="str">
        <f>IF(EXE!C47="","",COUNTIFS('2H'!$C$6:$C$1506,C47,'2H'!$G$6:$G$1506,"Realizado"))</f>
        <v/>
      </c>
      <c r="F47" s="64" t="str">
        <f t="shared" si="0"/>
        <v/>
      </c>
      <c r="G47" s="30" t="str">
        <f t="shared" si="1"/>
        <v/>
      </c>
    </row>
    <row r="48" spans="3:7" ht="30" customHeight="1" thickTop="1" thickBot="1">
      <c r="C48" s="42" t="str">
        <f>IF('5W'!C49="","",'5W'!C49)</f>
        <v/>
      </c>
      <c r="D48" s="32" t="str">
        <f>IF(EXE!C48="","",COUNTIF('2H'!$C$6:$C$1506,EXE!C48))</f>
        <v/>
      </c>
      <c r="E48" s="32" t="str">
        <f>IF(EXE!C48="","",COUNTIFS('2H'!$C$6:$C$1506,C48,'2H'!$G$6:$G$1506,"Realizado"))</f>
        <v/>
      </c>
      <c r="F48" s="64" t="str">
        <f t="shared" si="0"/>
        <v/>
      </c>
      <c r="G48" s="30" t="str">
        <f t="shared" si="1"/>
        <v/>
      </c>
    </row>
    <row r="49" spans="3:7" ht="30" customHeight="1" thickTop="1" thickBot="1">
      <c r="C49" s="42" t="str">
        <f>IF('5W'!C50="","",'5W'!C50)</f>
        <v/>
      </c>
      <c r="D49" s="32" t="str">
        <f>IF(EXE!C49="","",COUNTIF('2H'!$C$6:$C$1506,EXE!C49))</f>
        <v/>
      </c>
      <c r="E49" s="32" t="str">
        <f>IF(EXE!C49="","",COUNTIFS('2H'!$C$6:$C$1506,C49,'2H'!$G$6:$G$1506,"Realizado"))</f>
        <v/>
      </c>
      <c r="F49" s="64" t="str">
        <f t="shared" si="0"/>
        <v/>
      </c>
      <c r="G49" s="30" t="str">
        <f t="shared" si="1"/>
        <v/>
      </c>
    </row>
    <row r="50" spans="3:7" ht="30" customHeight="1" thickTop="1" thickBot="1">
      <c r="C50" s="42" t="str">
        <f>IF('5W'!C51="","",'5W'!C51)</f>
        <v/>
      </c>
      <c r="D50" s="32" t="str">
        <f>IF(EXE!C50="","",COUNTIF('2H'!$C$6:$C$1506,EXE!C50))</f>
        <v/>
      </c>
      <c r="E50" s="32" t="str">
        <f>IF(EXE!C50="","",COUNTIFS('2H'!$C$6:$C$1506,C50,'2H'!$G$6:$G$1506,"Realizado"))</f>
        <v/>
      </c>
      <c r="F50" s="64" t="str">
        <f t="shared" si="0"/>
        <v/>
      </c>
      <c r="G50" s="30" t="str">
        <f t="shared" si="1"/>
        <v/>
      </c>
    </row>
    <row r="51" spans="3:7" ht="30" customHeight="1" thickTop="1" thickBot="1">
      <c r="C51" s="42" t="str">
        <f>IF('5W'!C52="","",'5W'!C52)</f>
        <v/>
      </c>
      <c r="D51" s="32" t="str">
        <f>IF(EXE!C51="","",COUNTIF('2H'!$C$6:$C$1506,EXE!C51))</f>
        <v/>
      </c>
      <c r="E51" s="32" t="str">
        <f>IF(EXE!C51="","",COUNTIFS('2H'!$C$6:$C$1506,C51,'2H'!$G$6:$G$1506,"Realizado"))</f>
        <v/>
      </c>
      <c r="F51" s="64" t="str">
        <f t="shared" si="0"/>
        <v/>
      </c>
      <c r="G51" s="30" t="str">
        <f t="shared" si="1"/>
        <v/>
      </c>
    </row>
    <row r="52" spans="3:7" ht="30" customHeight="1" thickTop="1" thickBot="1">
      <c r="C52" s="42" t="str">
        <f>IF('5W'!C53="","",'5W'!C53)</f>
        <v/>
      </c>
      <c r="D52" s="32" t="str">
        <f>IF(EXE!C52="","",COUNTIF('2H'!$C$6:$C$1506,EXE!C52))</f>
        <v/>
      </c>
      <c r="E52" s="32" t="str">
        <f>IF(EXE!C52="","",COUNTIFS('2H'!$C$6:$C$1506,C52,'2H'!$G$6:$G$1506,"Realizado"))</f>
        <v/>
      </c>
      <c r="F52" s="64" t="str">
        <f t="shared" si="0"/>
        <v/>
      </c>
      <c r="G52" s="30" t="str">
        <f t="shared" si="1"/>
        <v/>
      </c>
    </row>
    <row r="53" spans="3:7" ht="30" customHeight="1" thickTop="1" thickBot="1">
      <c r="C53" s="42" t="str">
        <f>IF('5W'!C54="","",'5W'!C54)</f>
        <v/>
      </c>
      <c r="D53" s="32" t="str">
        <f>IF(EXE!C53="","",COUNTIF('2H'!$C$6:$C$1506,EXE!C53))</f>
        <v/>
      </c>
      <c r="E53" s="32" t="str">
        <f>IF(EXE!C53="","",COUNTIFS('2H'!$C$6:$C$1506,C53,'2H'!$G$6:$G$1506,"Realizado"))</f>
        <v/>
      </c>
      <c r="F53" s="64" t="str">
        <f t="shared" si="0"/>
        <v/>
      </c>
      <c r="G53" s="30" t="str">
        <f t="shared" si="1"/>
        <v/>
      </c>
    </row>
    <row r="54" spans="3:7" ht="30" customHeight="1" thickTop="1" thickBot="1">
      <c r="C54" s="42" t="str">
        <f>IF('5W'!C55="","",'5W'!C55)</f>
        <v/>
      </c>
      <c r="D54" s="32" t="str">
        <f>IF(EXE!C54="","",COUNTIF('2H'!$C$6:$C$1506,EXE!C54))</f>
        <v/>
      </c>
      <c r="E54" s="32" t="str">
        <f>IF(EXE!C54="","",COUNTIFS('2H'!$C$6:$C$1506,C54,'2H'!$G$6:$G$1506,"Realizado"))</f>
        <v/>
      </c>
      <c r="F54" s="64" t="str">
        <f t="shared" si="0"/>
        <v/>
      </c>
      <c r="G54" s="30" t="str">
        <f t="shared" si="1"/>
        <v/>
      </c>
    </row>
    <row r="55" spans="3:7" ht="30" customHeight="1" thickTop="1" thickBot="1">
      <c r="C55" s="42" t="str">
        <f>IF('5W'!C56="","",'5W'!C56)</f>
        <v/>
      </c>
      <c r="D55" s="32" t="str">
        <f>IF(EXE!C55="","",COUNTIF('2H'!$C$6:$C$1506,EXE!C55))</f>
        <v/>
      </c>
      <c r="E55" s="32" t="str">
        <f>IF(EXE!C55="","",COUNTIFS('2H'!$C$6:$C$1506,C55,'2H'!$G$6:$G$1506,"Realizado"))</f>
        <v/>
      </c>
      <c r="F55" s="64" t="str">
        <f t="shared" si="0"/>
        <v/>
      </c>
      <c r="G55" s="30" t="str">
        <f t="shared" si="1"/>
        <v/>
      </c>
    </row>
    <row r="56" spans="3:7" ht="30" customHeight="1" thickTop="1" thickBot="1">
      <c r="C56" s="42" t="str">
        <f>IF('5W'!C57="","",'5W'!C57)</f>
        <v/>
      </c>
      <c r="D56" s="32" t="str">
        <f>IF(EXE!C56="","",COUNTIF('2H'!$C$6:$C$1506,EXE!C56))</f>
        <v/>
      </c>
      <c r="E56" s="32" t="str">
        <f>IF(EXE!C56="","",COUNTIFS('2H'!$C$6:$C$1506,C56,'2H'!$G$6:$G$1506,"Realizado"))</f>
        <v/>
      </c>
      <c r="F56" s="64" t="str">
        <f t="shared" si="0"/>
        <v/>
      </c>
      <c r="G56" s="30" t="str">
        <f t="shared" si="1"/>
        <v/>
      </c>
    </row>
    <row r="57" spans="3:7" ht="30" customHeight="1" thickTop="1" thickBot="1">
      <c r="C57" s="42" t="str">
        <f>IF('5W'!C58="","",'5W'!C58)</f>
        <v/>
      </c>
      <c r="D57" s="32" t="str">
        <f>IF(EXE!C57="","",COUNTIF('2H'!$C$6:$C$1506,EXE!C57))</f>
        <v/>
      </c>
      <c r="E57" s="32" t="str">
        <f>IF(EXE!C57="","",COUNTIFS('2H'!$C$6:$C$1506,C57,'2H'!$G$6:$G$1506,"Realizado"))</f>
        <v/>
      </c>
      <c r="F57" s="64" t="str">
        <f t="shared" si="0"/>
        <v/>
      </c>
      <c r="G57" s="30" t="str">
        <f t="shared" si="1"/>
        <v/>
      </c>
    </row>
    <row r="58" spans="3:7" ht="30" customHeight="1" thickTop="1" thickBot="1">
      <c r="C58" s="42" t="str">
        <f>IF('5W'!C59="","",'5W'!C59)</f>
        <v/>
      </c>
      <c r="D58" s="32" t="str">
        <f>IF(EXE!C58="","",COUNTIF('2H'!$C$6:$C$1506,EXE!C58))</f>
        <v/>
      </c>
      <c r="E58" s="32" t="str">
        <f>IF(EXE!C58="","",COUNTIFS('2H'!$C$6:$C$1506,C58,'2H'!$G$6:$G$1506,"Realizado"))</f>
        <v/>
      </c>
      <c r="F58" s="64" t="str">
        <f t="shared" si="0"/>
        <v/>
      </c>
      <c r="G58" s="30" t="str">
        <f t="shared" si="1"/>
        <v/>
      </c>
    </row>
    <row r="59" spans="3:7" ht="30" customHeight="1" thickTop="1" thickBot="1">
      <c r="C59" s="42" t="str">
        <f>IF('5W'!C60="","",'5W'!C60)</f>
        <v/>
      </c>
      <c r="D59" s="32" t="str">
        <f>IF(EXE!C59="","",COUNTIF('2H'!$C$6:$C$1506,EXE!C59))</f>
        <v/>
      </c>
      <c r="E59" s="32" t="str">
        <f>IF(EXE!C59="","",COUNTIFS('2H'!$C$6:$C$1506,C59,'2H'!$G$6:$G$1506,"Realizado"))</f>
        <v/>
      </c>
      <c r="F59" s="64" t="str">
        <f t="shared" si="0"/>
        <v/>
      </c>
      <c r="G59" s="30" t="str">
        <f t="shared" si="1"/>
        <v/>
      </c>
    </row>
    <row r="60" spans="3:7" ht="30" customHeight="1" thickTop="1" thickBot="1">
      <c r="C60" s="42" t="str">
        <f>IF('5W'!C61="","",'5W'!C61)</f>
        <v/>
      </c>
      <c r="D60" s="32" t="str">
        <f>IF(EXE!C60="","",COUNTIF('2H'!$C$6:$C$1506,EXE!C60))</f>
        <v/>
      </c>
      <c r="E60" s="32" t="str">
        <f>IF(EXE!C60="","",COUNTIFS('2H'!$C$6:$C$1506,C60,'2H'!$G$6:$G$1506,"Realizado"))</f>
        <v/>
      </c>
      <c r="F60" s="64" t="str">
        <f t="shared" si="0"/>
        <v/>
      </c>
      <c r="G60" s="30" t="str">
        <f t="shared" si="1"/>
        <v/>
      </c>
    </row>
    <row r="61" spans="3:7" ht="30" customHeight="1" thickTop="1" thickBot="1">
      <c r="C61" s="42" t="str">
        <f>IF('5W'!C62="","",'5W'!C62)</f>
        <v/>
      </c>
      <c r="D61" s="32" t="str">
        <f>IF(EXE!C61="","",COUNTIF('2H'!$C$6:$C$1506,EXE!C61))</f>
        <v/>
      </c>
      <c r="E61" s="32" t="str">
        <f>IF(EXE!C61="","",COUNTIFS('2H'!$C$6:$C$1506,C61,'2H'!$G$6:$G$1506,"Realizado"))</f>
        <v/>
      </c>
      <c r="F61" s="64" t="str">
        <f t="shared" si="0"/>
        <v/>
      </c>
      <c r="G61" s="30" t="str">
        <f t="shared" si="1"/>
        <v/>
      </c>
    </row>
    <row r="62" spans="3:7" ht="30" customHeight="1" thickTop="1" thickBot="1">
      <c r="C62" s="42" t="str">
        <f>IF('5W'!C63="","",'5W'!C63)</f>
        <v/>
      </c>
      <c r="D62" s="32" t="str">
        <f>IF(EXE!C62="","",COUNTIF('2H'!$C$6:$C$1506,EXE!C62))</f>
        <v/>
      </c>
      <c r="E62" s="32" t="str">
        <f>IF(EXE!C62="","",COUNTIFS('2H'!$C$6:$C$1506,C62,'2H'!$G$6:$G$1506,"Realizado"))</f>
        <v/>
      </c>
      <c r="F62" s="64" t="str">
        <f t="shared" si="0"/>
        <v/>
      </c>
      <c r="G62" s="30" t="str">
        <f t="shared" si="1"/>
        <v/>
      </c>
    </row>
    <row r="63" spans="3:7" ht="30" customHeight="1" thickTop="1" thickBot="1">
      <c r="C63" s="42" t="str">
        <f>IF('5W'!C64="","",'5W'!C64)</f>
        <v/>
      </c>
      <c r="D63" s="32" t="str">
        <f>IF(EXE!C63="","",COUNTIF('2H'!$C$6:$C$1506,EXE!C63))</f>
        <v/>
      </c>
      <c r="E63" s="32" t="str">
        <f>IF(EXE!C63="","",COUNTIFS('2H'!$C$6:$C$1506,C63,'2H'!$G$6:$G$1506,"Realizado"))</f>
        <v/>
      </c>
      <c r="F63" s="64" t="str">
        <f t="shared" si="0"/>
        <v/>
      </c>
      <c r="G63" s="30" t="str">
        <f t="shared" si="1"/>
        <v/>
      </c>
    </row>
    <row r="64" spans="3:7" ht="30" customHeight="1" thickTop="1" thickBot="1">
      <c r="C64" s="42" t="str">
        <f>IF('5W'!C65="","",'5W'!C65)</f>
        <v/>
      </c>
      <c r="D64" s="32" t="str">
        <f>IF(EXE!C64="","",COUNTIF('2H'!$C$6:$C$1506,EXE!C64))</f>
        <v/>
      </c>
      <c r="E64" s="32" t="str">
        <f>IF(EXE!C64="","",COUNTIFS('2H'!$C$6:$C$1506,C64,'2H'!$G$6:$G$1506,"Realizado"))</f>
        <v/>
      </c>
      <c r="F64" s="64" t="str">
        <f t="shared" si="0"/>
        <v/>
      </c>
      <c r="G64" s="30" t="str">
        <f t="shared" si="1"/>
        <v/>
      </c>
    </row>
    <row r="65" spans="3:7" ht="30" customHeight="1" thickTop="1" thickBot="1">
      <c r="C65" s="42" t="str">
        <f>IF('5W'!C66="","",'5W'!C66)</f>
        <v/>
      </c>
      <c r="D65" s="32" t="str">
        <f>IF(EXE!C65="","",COUNTIF('2H'!$C$6:$C$1506,EXE!C65))</f>
        <v/>
      </c>
      <c r="E65" s="32" t="str">
        <f>IF(EXE!C65="","",COUNTIFS('2H'!$C$6:$C$1506,C65,'2H'!$G$6:$G$1506,"Realizado"))</f>
        <v/>
      </c>
      <c r="F65" s="64" t="str">
        <f t="shared" si="0"/>
        <v/>
      </c>
      <c r="G65" s="30" t="str">
        <f t="shared" si="1"/>
        <v/>
      </c>
    </row>
    <row r="66" spans="3:7" ht="30" customHeight="1" thickTop="1" thickBot="1">
      <c r="C66" s="42" t="str">
        <f>IF('5W'!C67="","",'5W'!C67)</f>
        <v/>
      </c>
      <c r="D66" s="32" t="str">
        <f>IF(EXE!C66="","",COUNTIF('2H'!$C$6:$C$1506,EXE!C66))</f>
        <v/>
      </c>
      <c r="E66" s="32" t="str">
        <f>IF(EXE!C66="","",COUNTIFS('2H'!$C$6:$C$1506,C66,'2H'!$G$6:$G$1506,"Realizado"))</f>
        <v/>
      </c>
      <c r="F66" s="64" t="str">
        <f t="shared" si="0"/>
        <v/>
      </c>
      <c r="G66" s="30" t="str">
        <f t="shared" si="1"/>
        <v/>
      </c>
    </row>
    <row r="67" spans="3:7" ht="30" customHeight="1" thickTop="1" thickBot="1">
      <c r="C67" s="42" t="str">
        <f>IF('5W'!C68="","",'5W'!C68)</f>
        <v/>
      </c>
      <c r="D67" s="32" t="str">
        <f>IF(EXE!C67="","",COUNTIF('2H'!$C$6:$C$1506,EXE!C67))</f>
        <v/>
      </c>
      <c r="E67" s="32" t="str">
        <f>IF(EXE!C67="","",COUNTIFS('2H'!$C$6:$C$1506,C67,'2H'!$G$6:$G$1506,"Realizado"))</f>
        <v/>
      </c>
      <c r="F67" s="64" t="str">
        <f t="shared" si="0"/>
        <v/>
      </c>
      <c r="G67" s="30" t="str">
        <f t="shared" si="1"/>
        <v/>
      </c>
    </row>
    <row r="68" spans="3:7" ht="30" customHeight="1" thickTop="1" thickBot="1">
      <c r="C68" s="42" t="str">
        <f>IF('5W'!C69="","",'5W'!C69)</f>
        <v/>
      </c>
      <c r="D68" s="32" t="str">
        <f>IF(EXE!C68="","",COUNTIF('2H'!$C$6:$C$1506,EXE!C68))</f>
        <v/>
      </c>
      <c r="E68" s="32" t="str">
        <f>IF(EXE!C68="","",COUNTIFS('2H'!$C$6:$C$1506,C68,'2H'!$G$6:$G$1506,"Realizado"))</f>
        <v/>
      </c>
      <c r="F68" s="64" t="str">
        <f t="shared" si="0"/>
        <v/>
      </c>
      <c r="G68" s="30" t="str">
        <f t="shared" si="1"/>
        <v/>
      </c>
    </row>
    <row r="69" spans="3:7" ht="30" customHeight="1" thickTop="1" thickBot="1">
      <c r="C69" s="42" t="str">
        <f>IF('5W'!C70="","",'5W'!C70)</f>
        <v/>
      </c>
      <c r="D69" s="32" t="str">
        <f>IF(EXE!C69="","",COUNTIF('2H'!$C$6:$C$1506,EXE!C69))</f>
        <v/>
      </c>
      <c r="E69" s="32" t="str">
        <f>IF(EXE!C69="","",COUNTIFS('2H'!$C$6:$C$1506,C69,'2H'!$G$6:$G$1506,"Realizado"))</f>
        <v/>
      </c>
      <c r="F69" s="64" t="str">
        <f t="shared" si="0"/>
        <v/>
      </c>
      <c r="G69" s="30" t="str">
        <f t="shared" si="1"/>
        <v/>
      </c>
    </row>
    <row r="70" spans="3:7" ht="30" customHeight="1" thickTop="1" thickBot="1">
      <c r="C70" s="42" t="str">
        <f>IF('5W'!C71="","",'5W'!C71)</f>
        <v/>
      </c>
      <c r="D70" s="32" t="str">
        <f>IF(EXE!C70="","",COUNTIF('2H'!$C$6:$C$1506,EXE!C70))</f>
        <v/>
      </c>
      <c r="E70" s="32" t="str">
        <f>IF(EXE!C70="","",COUNTIFS('2H'!$C$6:$C$1506,C70,'2H'!$G$6:$G$1506,"Realizado"))</f>
        <v/>
      </c>
      <c r="F70" s="64" t="str">
        <f t="shared" ref="F70:F133" si="2">IF(C70="","",ROUND(E70/D70,4))</f>
        <v/>
      </c>
      <c r="G70" s="30" t="str">
        <f t="shared" ref="G70:G133" si="3">IF(C70="","",IF(F70=0,"Atrasado",IF(F70=1,"Concluído","Em andamento")))</f>
        <v/>
      </c>
    </row>
    <row r="71" spans="3:7" ht="30" customHeight="1" thickTop="1" thickBot="1">
      <c r="C71" s="42" t="str">
        <f>IF('5W'!C72="","",'5W'!C72)</f>
        <v/>
      </c>
      <c r="D71" s="32" t="str">
        <f>IF(EXE!C71="","",COUNTIF('2H'!$C$6:$C$1506,EXE!C71))</f>
        <v/>
      </c>
      <c r="E71" s="32" t="str">
        <f>IF(EXE!C71="","",COUNTIFS('2H'!$C$6:$C$1506,C71,'2H'!$G$6:$G$1506,"Realizado"))</f>
        <v/>
      </c>
      <c r="F71" s="64" t="str">
        <f t="shared" si="2"/>
        <v/>
      </c>
      <c r="G71" s="30" t="str">
        <f t="shared" si="3"/>
        <v/>
      </c>
    </row>
    <row r="72" spans="3:7" ht="30" customHeight="1" thickTop="1" thickBot="1">
      <c r="C72" s="42" t="str">
        <f>IF('5W'!C73="","",'5W'!C73)</f>
        <v/>
      </c>
      <c r="D72" s="32" t="str">
        <f>IF(EXE!C72="","",COUNTIF('2H'!$C$6:$C$1506,EXE!C72))</f>
        <v/>
      </c>
      <c r="E72" s="32" t="str">
        <f>IF(EXE!C72="","",COUNTIFS('2H'!$C$6:$C$1506,C72,'2H'!$G$6:$G$1506,"Realizado"))</f>
        <v/>
      </c>
      <c r="F72" s="64" t="str">
        <f t="shared" si="2"/>
        <v/>
      </c>
      <c r="G72" s="30" t="str">
        <f t="shared" si="3"/>
        <v/>
      </c>
    </row>
    <row r="73" spans="3:7" ht="30" customHeight="1" thickTop="1" thickBot="1">
      <c r="C73" s="42" t="str">
        <f>IF('5W'!C74="","",'5W'!C74)</f>
        <v/>
      </c>
      <c r="D73" s="32" t="str">
        <f>IF(EXE!C73="","",COUNTIF('2H'!$C$6:$C$1506,EXE!C73))</f>
        <v/>
      </c>
      <c r="E73" s="32" t="str">
        <f>IF(EXE!C73="","",COUNTIFS('2H'!$C$6:$C$1506,C73,'2H'!$G$6:$G$1506,"Realizado"))</f>
        <v/>
      </c>
      <c r="F73" s="64" t="str">
        <f t="shared" si="2"/>
        <v/>
      </c>
      <c r="G73" s="30" t="str">
        <f t="shared" si="3"/>
        <v/>
      </c>
    </row>
    <row r="74" spans="3:7" ht="30" customHeight="1" thickTop="1" thickBot="1">
      <c r="C74" s="42" t="str">
        <f>IF('5W'!C75="","",'5W'!C75)</f>
        <v/>
      </c>
      <c r="D74" s="32" t="str">
        <f>IF(EXE!C74="","",COUNTIF('2H'!$C$6:$C$1506,EXE!C74))</f>
        <v/>
      </c>
      <c r="E74" s="32" t="str">
        <f>IF(EXE!C74="","",COUNTIFS('2H'!$C$6:$C$1506,C74,'2H'!$G$6:$G$1506,"Realizado"))</f>
        <v/>
      </c>
      <c r="F74" s="64" t="str">
        <f t="shared" si="2"/>
        <v/>
      </c>
      <c r="G74" s="30" t="str">
        <f t="shared" si="3"/>
        <v/>
      </c>
    </row>
    <row r="75" spans="3:7" ht="30" customHeight="1" thickTop="1" thickBot="1">
      <c r="C75" s="42" t="str">
        <f>IF('5W'!C76="","",'5W'!C76)</f>
        <v/>
      </c>
      <c r="D75" s="32" t="str">
        <f>IF(EXE!C75="","",COUNTIF('2H'!$C$6:$C$1506,EXE!C75))</f>
        <v/>
      </c>
      <c r="E75" s="32" t="str">
        <f>IF(EXE!C75="","",COUNTIFS('2H'!$C$6:$C$1506,C75,'2H'!$G$6:$G$1506,"Realizado"))</f>
        <v/>
      </c>
      <c r="F75" s="64" t="str">
        <f t="shared" si="2"/>
        <v/>
      </c>
      <c r="G75" s="30" t="str">
        <f t="shared" si="3"/>
        <v/>
      </c>
    </row>
    <row r="76" spans="3:7" ht="30" customHeight="1" thickTop="1" thickBot="1">
      <c r="C76" s="42" t="str">
        <f>IF('5W'!C77="","",'5W'!C77)</f>
        <v/>
      </c>
      <c r="D76" s="32" t="str">
        <f>IF(EXE!C76="","",COUNTIF('2H'!$C$6:$C$1506,EXE!C76))</f>
        <v/>
      </c>
      <c r="E76" s="32" t="str">
        <f>IF(EXE!C76="","",COUNTIFS('2H'!$C$6:$C$1506,C76,'2H'!$G$6:$G$1506,"Realizado"))</f>
        <v/>
      </c>
      <c r="F76" s="64" t="str">
        <f t="shared" si="2"/>
        <v/>
      </c>
      <c r="G76" s="30" t="str">
        <f t="shared" si="3"/>
        <v/>
      </c>
    </row>
    <row r="77" spans="3:7" ht="30" customHeight="1" thickTop="1" thickBot="1">
      <c r="C77" s="42" t="str">
        <f>IF('5W'!C78="","",'5W'!C78)</f>
        <v/>
      </c>
      <c r="D77" s="32" t="str">
        <f>IF(EXE!C77="","",COUNTIF('2H'!$C$6:$C$1506,EXE!C77))</f>
        <v/>
      </c>
      <c r="E77" s="32" t="str">
        <f>IF(EXE!C77="","",COUNTIFS('2H'!$C$6:$C$1506,C77,'2H'!$G$6:$G$1506,"Realizado"))</f>
        <v/>
      </c>
      <c r="F77" s="64" t="str">
        <f t="shared" si="2"/>
        <v/>
      </c>
      <c r="G77" s="30" t="str">
        <f t="shared" si="3"/>
        <v/>
      </c>
    </row>
    <row r="78" spans="3:7" ht="30" customHeight="1" thickTop="1" thickBot="1">
      <c r="C78" s="42" t="str">
        <f>IF('5W'!C79="","",'5W'!C79)</f>
        <v/>
      </c>
      <c r="D78" s="32" t="str">
        <f>IF(EXE!C78="","",COUNTIF('2H'!$C$6:$C$1506,EXE!C78))</f>
        <v/>
      </c>
      <c r="E78" s="32" t="str">
        <f>IF(EXE!C78="","",COUNTIFS('2H'!$C$6:$C$1506,C78,'2H'!$G$6:$G$1506,"Realizado"))</f>
        <v/>
      </c>
      <c r="F78" s="64" t="str">
        <f t="shared" si="2"/>
        <v/>
      </c>
      <c r="G78" s="30" t="str">
        <f t="shared" si="3"/>
        <v/>
      </c>
    </row>
    <row r="79" spans="3:7" ht="30" customHeight="1" thickTop="1" thickBot="1">
      <c r="C79" s="42" t="str">
        <f>IF('5W'!C80="","",'5W'!C80)</f>
        <v/>
      </c>
      <c r="D79" s="32" t="str">
        <f>IF(EXE!C79="","",COUNTIF('2H'!$C$6:$C$1506,EXE!C79))</f>
        <v/>
      </c>
      <c r="E79" s="32" t="str">
        <f>IF(EXE!C79="","",COUNTIFS('2H'!$C$6:$C$1506,C79,'2H'!$G$6:$G$1506,"Realizado"))</f>
        <v/>
      </c>
      <c r="F79" s="64" t="str">
        <f t="shared" si="2"/>
        <v/>
      </c>
      <c r="G79" s="30" t="str">
        <f t="shared" si="3"/>
        <v/>
      </c>
    </row>
    <row r="80" spans="3:7" ht="30" customHeight="1" thickTop="1" thickBot="1">
      <c r="C80" s="42" t="str">
        <f>IF('5W'!C81="","",'5W'!C81)</f>
        <v/>
      </c>
      <c r="D80" s="32" t="str">
        <f>IF(EXE!C80="","",COUNTIF('2H'!$C$6:$C$1506,EXE!C80))</f>
        <v/>
      </c>
      <c r="E80" s="32" t="str">
        <f>IF(EXE!C80="","",COUNTIFS('2H'!$C$6:$C$1506,C80,'2H'!$G$6:$G$1506,"Realizado"))</f>
        <v/>
      </c>
      <c r="F80" s="64" t="str">
        <f t="shared" si="2"/>
        <v/>
      </c>
      <c r="G80" s="30" t="str">
        <f t="shared" si="3"/>
        <v/>
      </c>
    </row>
    <row r="81" spans="3:7" ht="30" customHeight="1" thickTop="1" thickBot="1">
      <c r="C81" s="42" t="str">
        <f>IF('5W'!C82="","",'5W'!C82)</f>
        <v/>
      </c>
      <c r="D81" s="32" t="str">
        <f>IF(EXE!C81="","",COUNTIF('2H'!$C$6:$C$1506,EXE!C81))</f>
        <v/>
      </c>
      <c r="E81" s="32" t="str">
        <f>IF(EXE!C81="","",COUNTIFS('2H'!$C$6:$C$1506,C81,'2H'!$G$6:$G$1506,"Realizado"))</f>
        <v/>
      </c>
      <c r="F81" s="64" t="str">
        <f t="shared" si="2"/>
        <v/>
      </c>
      <c r="G81" s="30" t="str">
        <f t="shared" si="3"/>
        <v/>
      </c>
    </row>
    <row r="82" spans="3:7" ht="30" customHeight="1" thickTop="1" thickBot="1">
      <c r="C82" s="42" t="str">
        <f>IF('5W'!C83="","",'5W'!C83)</f>
        <v/>
      </c>
      <c r="D82" s="32" t="str">
        <f>IF(EXE!C82="","",COUNTIF('2H'!$C$6:$C$1506,EXE!C82))</f>
        <v/>
      </c>
      <c r="E82" s="32" t="str">
        <f>IF(EXE!C82="","",COUNTIFS('2H'!$C$6:$C$1506,C82,'2H'!$G$6:$G$1506,"Realizado"))</f>
        <v/>
      </c>
      <c r="F82" s="64" t="str">
        <f t="shared" si="2"/>
        <v/>
      </c>
      <c r="G82" s="30" t="str">
        <f t="shared" si="3"/>
        <v/>
      </c>
    </row>
    <row r="83" spans="3:7" ht="30" customHeight="1" thickTop="1" thickBot="1">
      <c r="C83" s="42" t="str">
        <f>IF('5W'!C84="","",'5W'!C84)</f>
        <v/>
      </c>
      <c r="D83" s="32" t="str">
        <f>IF(EXE!C83="","",COUNTIF('2H'!$C$6:$C$1506,EXE!C83))</f>
        <v/>
      </c>
      <c r="E83" s="32" t="str">
        <f>IF(EXE!C83="","",COUNTIFS('2H'!$C$6:$C$1506,C83,'2H'!$G$6:$G$1506,"Realizado"))</f>
        <v/>
      </c>
      <c r="F83" s="64" t="str">
        <f t="shared" si="2"/>
        <v/>
      </c>
      <c r="G83" s="30" t="str">
        <f t="shared" si="3"/>
        <v/>
      </c>
    </row>
    <row r="84" spans="3:7" ht="30" customHeight="1" thickTop="1" thickBot="1">
      <c r="C84" s="42" t="str">
        <f>IF('5W'!C85="","",'5W'!C85)</f>
        <v/>
      </c>
      <c r="D84" s="32" t="str">
        <f>IF(EXE!C84="","",COUNTIF('2H'!$C$6:$C$1506,EXE!C84))</f>
        <v/>
      </c>
      <c r="E84" s="32" t="str">
        <f>IF(EXE!C84="","",COUNTIFS('2H'!$C$6:$C$1506,C84,'2H'!$G$6:$G$1506,"Realizado"))</f>
        <v/>
      </c>
      <c r="F84" s="64" t="str">
        <f t="shared" si="2"/>
        <v/>
      </c>
      <c r="G84" s="30" t="str">
        <f t="shared" si="3"/>
        <v/>
      </c>
    </row>
    <row r="85" spans="3:7" ht="30" customHeight="1" thickTop="1" thickBot="1">
      <c r="C85" s="42" t="str">
        <f>IF('5W'!C86="","",'5W'!C86)</f>
        <v/>
      </c>
      <c r="D85" s="32" t="str">
        <f>IF(EXE!C85="","",COUNTIF('2H'!$C$6:$C$1506,EXE!C85))</f>
        <v/>
      </c>
      <c r="E85" s="32" t="str">
        <f>IF(EXE!C85="","",COUNTIFS('2H'!$C$6:$C$1506,C85,'2H'!$G$6:$G$1506,"Realizado"))</f>
        <v/>
      </c>
      <c r="F85" s="64" t="str">
        <f t="shared" si="2"/>
        <v/>
      </c>
      <c r="G85" s="30" t="str">
        <f t="shared" si="3"/>
        <v/>
      </c>
    </row>
    <row r="86" spans="3:7" ht="30" customHeight="1" thickTop="1" thickBot="1">
      <c r="C86" s="42" t="str">
        <f>IF('5W'!C87="","",'5W'!C87)</f>
        <v/>
      </c>
      <c r="D86" s="32" t="str">
        <f>IF(EXE!C86="","",COUNTIF('2H'!$C$6:$C$1506,EXE!C86))</f>
        <v/>
      </c>
      <c r="E86" s="32" t="str">
        <f>IF(EXE!C86="","",COUNTIFS('2H'!$C$6:$C$1506,C86,'2H'!$G$6:$G$1506,"Realizado"))</f>
        <v/>
      </c>
      <c r="F86" s="64" t="str">
        <f t="shared" si="2"/>
        <v/>
      </c>
      <c r="G86" s="30" t="str">
        <f t="shared" si="3"/>
        <v/>
      </c>
    </row>
    <row r="87" spans="3:7" ht="30" customHeight="1" thickTop="1" thickBot="1">
      <c r="C87" s="42" t="str">
        <f>IF('5W'!C88="","",'5W'!C88)</f>
        <v/>
      </c>
      <c r="D87" s="32" t="str">
        <f>IF(EXE!C87="","",COUNTIF('2H'!$C$6:$C$1506,EXE!C87))</f>
        <v/>
      </c>
      <c r="E87" s="32" t="str">
        <f>IF(EXE!C87="","",COUNTIFS('2H'!$C$6:$C$1506,C87,'2H'!$G$6:$G$1506,"Realizado"))</f>
        <v/>
      </c>
      <c r="F87" s="64" t="str">
        <f t="shared" si="2"/>
        <v/>
      </c>
      <c r="G87" s="30" t="str">
        <f t="shared" si="3"/>
        <v/>
      </c>
    </row>
    <row r="88" spans="3:7" ht="30" customHeight="1" thickTop="1" thickBot="1">
      <c r="C88" s="42" t="str">
        <f>IF('5W'!C89="","",'5W'!C89)</f>
        <v/>
      </c>
      <c r="D88" s="32" t="str">
        <f>IF(EXE!C88="","",COUNTIF('2H'!$C$6:$C$1506,EXE!C88))</f>
        <v/>
      </c>
      <c r="E88" s="32" t="str">
        <f>IF(EXE!C88="","",COUNTIFS('2H'!$C$6:$C$1506,C88,'2H'!$G$6:$G$1506,"Realizado"))</f>
        <v/>
      </c>
      <c r="F88" s="64" t="str">
        <f t="shared" si="2"/>
        <v/>
      </c>
      <c r="G88" s="30" t="str">
        <f t="shared" si="3"/>
        <v/>
      </c>
    </row>
    <row r="89" spans="3:7" ht="30" customHeight="1" thickTop="1" thickBot="1">
      <c r="C89" s="42" t="str">
        <f>IF('5W'!C90="","",'5W'!C90)</f>
        <v/>
      </c>
      <c r="D89" s="32" t="str">
        <f>IF(EXE!C89="","",COUNTIF('2H'!$C$6:$C$1506,EXE!C89))</f>
        <v/>
      </c>
      <c r="E89" s="32" t="str">
        <f>IF(EXE!C89="","",COUNTIFS('2H'!$C$6:$C$1506,C89,'2H'!$G$6:$G$1506,"Realizado"))</f>
        <v/>
      </c>
      <c r="F89" s="64" t="str">
        <f t="shared" si="2"/>
        <v/>
      </c>
      <c r="G89" s="30" t="str">
        <f t="shared" si="3"/>
        <v/>
      </c>
    </row>
    <row r="90" spans="3:7" ht="30" customHeight="1" thickTop="1" thickBot="1">
      <c r="C90" s="42" t="str">
        <f>IF('5W'!C91="","",'5W'!C91)</f>
        <v/>
      </c>
      <c r="D90" s="32" t="str">
        <f>IF(EXE!C90="","",COUNTIF('2H'!$C$6:$C$1506,EXE!C90))</f>
        <v/>
      </c>
      <c r="E90" s="32" t="str">
        <f>IF(EXE!C90="","",COUNTIFS('2H'!$C$6:$C$1506,C90,'2H'!$G$6:$G$1506,"Realizado"))</f>
        <v/>
      </c>
      <c r="F90" s="64" t="str">
        <f t="shared" si="2"/>
        <v/>
      </c>
      <c r="G90" s="30" t="str">
        <f t="shared" si="3"/>
        <v/>
      </c>
    </row>
    <row r="91" spans="3:7" ht="30" customHeight="1" thickTop="1" thickBot="1">
      <c r="C91" s="42" t="str">
        <f>IF('5W'!C92="","",'5W'!C92)</f>
        <v/>
      </c>
      <c r="D91" s="32" t="str">
        <f>IF(EXE!C91="","",COUNTIF('2H'!$C$6:$C$1506,EXE!C91))</f>
        <v/>
      </c>
      <c r="E91" s="32" t="str">
        <f>IF(EXE!C91="","",COUNTIFS('2H'!$C$6:$C$1506,C91,'2H'!$G$6:$G$1506,"Realizado"))</f>
        <v/>
      </c>
      <c r="F91" s="64" t="str">
        <f t="shared" si="2"/>
        <v/>
      </c>
      <c r="G91" s="30" t="str">
        <f t="shared" si="3"/>
        <v/>
      </c>
    </row>
    <row r="92" spans="3:7" ht="30" customHeight="1" thickTop="1" thickBot="1">
      <c r="C92" s="42" t="str">
        <f>IF('5W'!C93="","",'5W'!C93)</f>
        <v/>
      </c>
      <c r="D92" s="32" t="str">
        <f>IF(EXE!C92="","",COUNTIF('2H'!$C$6:$C$1506,EXE!C92))</f>
        <v/>
      </c>
      <c r="E92" s="32" t="str">
        <f>IF(EXE!C92="","",COUNTIFS('2H'!$C$6:$C$1506,C92,'2H'!$G$6:$G$1506,"Realizado"))</f>
        <v/>
      </c>
      <c r="F92" s="64" t="str">
        <f t="shared" si="2"/>
        <v/>
      </c>
      <c r="G92" s="30" t="str">
        <f t="shared" si="3"/>
        <v/>
      </c>
    </row>
    <row r="93" spans="3:7" ht="30" customHeight="1" thickTop="1" thickBot="1">
      <c r="C93" s="42" t="str">
        <f>IF('5W'!C94="","",'5W'!C94)</f>
        <v/>
      </c>
      <c r="D93" s="32" t="str">
        <f>IF(EXE!C93="","",COUNTIF('2H'!$C$6:$C$1506,EXE!C93))</f>
        <v/>
      </c>
      <c r="E93" s="32" t="str">
        <f>IF(EXE!C93="","",COUNTIFS('2H'!$C$6:$C$1506,C93,'2H'!$G$6:$G$1506,"Realizado"))</f>
        <v/>
      </c>
      <c r="F93" s="64" t="str">
        <f t="shared" si="2"/>
        <v/>
      </c>
      <c r="G93" s="30" t="str">
        <f t="shared" si="3"/>
        <v/>
      </c>
    </row>
    <row r="94" spans="3:7" ht="30" customHeight="1" thickTop="1" thickBot="1">
      <c r="C94" s="42" t="str">
        <f>IF('5W'!C95="","",'5W'!C95)</f>
        <v/>
      </c>
      <c r="D94" s="32" t="str">
        <f>IF(EXE!C94="","",COUNTIF('2H'!$C$6:$C$1506,EXE!C94))</f>
        <v/>
      </c>
      <c r="E94" s="32" t="str">
        <f>IF(EXE!C94="","",COUNTIFS('2H'!$C$6:$C$1506,C94,'2H'!$G$6:$G$1506,"Realizado"))</f>
        <v/>
      </c>
      <c r="F94" s="64" t="str">
        <f t="shared" si="2"/>
        <v/>
      </c>
      <c r="G94" s="30" t="str">
        <f t="shared" si="3"/>
        <v/>
      </c>
    </row>
    <row r="95" spans="3:7" ht="30" customHeight="1" thickTop="1" thickBot="1">
      <c r="C95" s="42" t="str">
        <f>IF('5W'!C96="","",'5W'!C96)</f>
        <v/>
      </c>
      <c r="D95" s="32" t="str">
        <f>IF(EXE!C95="","",COUNTIF('2H'!$C$6:$C$1506,EXE!C95))</f>
        <v/>
      </c>
      <c r="E95" s="32" t="str">
        <f>IF(EXE!C95="","",COUNTIFS('2H'!$C$6:$C$1506,C95,'2H'!$G$6:$G$1506,"Realizado"))</f>
        <v/>
      </c>
      <c r="F95" s="64" t="str">
        <f t="shared" si="2"/>
        <v/>
      </c>
      <c r="G95" s="30" t="str">
        <f t="shared" si="3"/>
        <v/>
      </c>
    </row>
    <row r="96" spans="3:7" ht="30" customHeight="1" thickTop="1" thickBot="1">
      <c r="C96" s="42" t="str">
        <f>IF('5W'!C97="","",'5W'!C97)</f>
        <v/>
      </c>
      <c r="D96" s="32" t="str">
        <f>IF(EXE!C96="","",COUNTIF('2H'!$C$6:$C$1506,EXE!C96))</f>
        <v/>
      </c>
      <c r="E96" s="32" t="str">
        <f>IF(EXE!C96="","",COUNTIFS('2H'!$C$6:$C$1506,C96,'2H'!$G$6:$G$1506,"Realizado"))</f>
        <v/>
      </c>
      <c r="F96" s="64" t="str">
        <f t="shared" si="2"/>
        <v/>
      </c>
      <c r="G96" s="30" t="str">
        <f t="shared" si="3"/>
        <v/>
      </c>
    </row>
    <row r="97" spans="3:7" ht="30" customHeight="1" thickTop="1" thickBot="1">
      <c r="C97" s="42" t="str">
        <f>IF('5W'!C98="","",'5W'!C98)</f>
        <v/>
      </c>
      <c r="D97" s="32" t="str">
        <f>IF(EXE!C97="","",COUNTIF('2H'!$C$6:$C$1506,EXE!C97))</f>
        <v/>
      </c>
      <c r="E97" s="32" t="str">
        <f>IF(EXE!C97="","",COUNTIFS('2H'!$C$6:$C$1506,C97,'2H'!$G$6:$G$1506,"Realizado"))</f>
        <v/>
      </c>
      <c r="F97" s="64" t="str">
        <f t="shared" si="2"/>
        <v/>
      </c>
      <c r="G97" s="30" t="str">
        <f t="shared" si="3"/>
        <v/>
      </c>
    </row>
    <row r="98" spans="3:7" ht="30" customHeight="1" thickTop="1" thickBot="1">
      <c r="C98" s="42" t="str">
        <f>IF('5W'!C99="","",'5W'!C99)</f>
        <v/>
      </c>
      <c r="D98" s="32" t="str">
        <f>IF(EXE!C98="","",COUNTIF('2H'!$C$6:$C$1506,EXE!C98))</f>
        <v/>
      </c>
      <c r="E98" s="32" t="str">
        <f>IF(EXE!C98="","",COUNTIFS('2H'!$C$6:$C$1506,C98,'2H'!$G$6:$G$1506,"Realizado"))</f>
        <v/>
      </c>
      <c r="F98" s="64" t="str">
        <f t="shared" si="2"/>
        <v/>
      </c>
      <c r="G98" s="30" t="str">
        <f t="shared" si="3"/>
        <v/>
      </c>
    </row>
    <row r="99" spans="3:7" ht="30" customHeight="1" thickTop="1" thickBot="1">
      <c r="C99" s="42" t="str">
        <f>IF('5W'!C100="","",'5W'!C100)</f>
        <v/>
      </c>
      <c r="D99" s="32" t="str">
        <f>IF(EXE!C99="","",COUNTIF('2H'!$C$6:$C$1506,EXE!C99))</f>
        <v/>
      </c>
      <c r="E99" s="32" t="str">
        <f>IF(EXE!C99="","",COUNTIFS('2H'!$C$6:$C$1506,C99,'2H'!$G$6:$G$1506,"Realizado"))</f>
        <v/>
      </c>
      <c r="F99" s="64" t="str">
        <f t="shared" si="2"/>
        <v/>
      </c>
      <c r="G99" s="30" t="str">
        <f t="shared" si="3"/>
        <v/>
      </c>
    </row>
    <row r="100" spans="3:7" ht="30" customHeight="1" thickTop="1" thickBot="1">
      <c r="C100" s="42" t="str">
        <f>IF('5W'!C101="","",'5W'!C101)</f>
        <v/>
      </c>
      <c r="D100" s="32" t="str">
        <f>IF(EXE!C100="","",COUNTIF('2H'!$C$6:$C$1506,EXE!C100))</f>
        <v/>
      </c>
      <c r="E100" s="32" t="str">
        <f>IF(EXE!C100="","",COUNTIFS('2H'!$C$6:$C$1506,C100,'2H'!$G$6:$G$1506,"Realizado"))</f>
        <v/>
      </c>
      <c r="F100" s="64" t="str">
        <f t="shared" si="2"/>
        <v/>
      </c>
      <c r="G100" s="30" t="str">
        <f t="shared" si="3"/>
        <v/>
      </c>
    </row>
    <row r="101" spans="3:7" ht="30" customHeight="1" thickTop="1" thickBot="1">
      <c r="C101" s="42" t="str">
        <f>IF('5W'!C102="","",'5W'!C102)</f>
        <v/>
      </c>
      <c r="D101" s="32" t="str">
        <f>IF(EXE!C101="","",COUNTIF('2H'!$C$6:$C$1506,EXE!C101))</f>
        <v/>
      </c>
      <c r="E101" s="32" t="str">
        <f>IF(EXE!C101="","",COUNTIFS('2H'!$C$6:$C$1506,C101,'2H'!$G$6:$G$1506,"Realizado"))</f>
        <v/>
      </c>
      <c r="F101" s="64" t="str">
        <f t="shared" si="2"/>
        <v/>
      </c>
      <c r="G101" s="30" t="str">
        <f t="shared" si="3"/>
        <v/>
      </c>
    </row>
    <row r="102" spans="3:7" ht="30" customHeight="1" thickTop="1" thickBot="1">
      <c r="C102" s="42" t="str">
        <f>IF('5W'!C103="","",'5W'!C103)</f>
        <v/>
      </c>
      <c r="D102" s="32" t="str">
        <f>IF(EXE!C102="","",COUNTIF('2H'!$C$6:$C$1506,EXE!C102))</f>
        <v/>
      </c>
      <c r="E102" s="32" t="str">
        <f>IF(EXE!C102="","",COUNTIFS('2H'!$C$6:$C$1506,C102,'2H'!$G$6:$G$1506,"Realizado"))</f>
        <v/>
      </c>
      <c r="F102" s="64" t="str">
        <f t="shared" si="2"/>
        <v/>
      </c>
      <c r="G102" s="30" t="str">
        <f t="shared" si="3"/>
        <v/>
      </c>
    </row>
    <row r="103" spans="3:7" ht="30" customHeight="1" thickTop="1" thickBot="1">
      <c r="C103" s="42" t="str">
        <f>IF('5W'!C104="","",'5W'!C104)</f>
        <v/>
      </c>
      <c r="D103" s="32" t="str">
        <f>IF(EXE!C103="","",COUNTIF('2H'!$C$6:$C$1506,EXE!C103))</f>
        <v/>
      </c>
      <c r="E103" s="32" t="str">
        <f>IF(EXE!C103="","",COUNTIFS('2H'!$C$6:$C$1506,C103,'2H'!$G$6:$G$1506,"Realizado"))</f>
        <v/>
      </c>
      <c r="F103" s="64" t="str">
        <f t="shared" si="2"/>
        <v/>
      </c>
      <c r="G103" s="30" t="str">
        <f t="shared" si="3"/>
        <v/>
      </c>
    </row>
    <row r="104" spans="3:7" ht="30" customHeight="1" thickTop="1" thickBot="1">
      <c r="C104" s="42" t="str">
        <f>IF('5W'!C105="","",'5W'!C105)</f>
        <v/>
      </c>
      <c r="D104" s="32" t="str">
        <f>IF(EXE!C104="","",COUNTIF('2H'!$C$6:$C$1506,EXE!C104))</f>
        <v/>
      </c>
      <c r="E104" s="32" t="str">
        <f>IF(EXE!C104="","",COUNTIFS('2H'!$C$6:$C$1506,C104,'2H'!$G$6:$G$1506,"Realizado"))</f>
        <v/>
      </c>
      <c r="F104" s="64" t="str">
        <f t="shared" si="2"/>
        <v/>
      </c>
      <c r="G104" s="30" t="str">
        <f t="shared" si="3"/>
        <v/>
      </c>
    </row>
    <row r="105" spans="3:7" ht="30" customHeight="1" thickTop="1" thickBot="1">
      <c r="C105" s="42" t="str">
        <f>IF('5W'!C106="","",'5W'!C106)</f>
        <v/>
      </c>
      <c r="D105" s="32" t="str">
        <f>IF(EXE!C105="","",COUNTIF('2H'!$C$6:$C$1506,EXE!C105))</f>
        <v/>
      </c>
      <c r="E105" s="32" t="str">
        <f>IF(EXE!C105="","",COUNTIFS('2H'!$C$6:$C$1506,C105,'2H'!$G$6:$G$1506,"Realizado"))</f>
        <v/>
      </c>
      <c r="F105" s="64" t="str">
        <f t="shared" si="2"/>
        <v/>
      </c>
      <c r="G105" s="30" t="str">
        <f t="shared" si="3"/>
        <v/>
      </c>
    </row>
    <row r="106" spans="3:7" ht="30" customHeight="1" thickTop="1" thickBot="1">
      <c r="C106" s="42" t="str">
        <f>IF('5W'!C107="","",'5W'!C107)</f>
        <v/>
      </c>
      <c r="D106" s="32" t="str">
        <f>IF(EXE!C106="","",COUNTIF('2H'!$C$6:$C$1506,EXE!C106))</f>
        <v/>
      </c>
      <c r="E106" s="32" t="str">
        <f>IF(EXE!C106="","",COUNTIFS('2H'!$C$6:$C$1506,C106,'2H'!$G$6:$G$1506,"Realizado"))</f>
        <v/>
      </c>
      <c r="F106" s="64" t="str">
        <f t="shared" si="2"/>
        <v/>
      </c>
      <c r="G106" s="30" t="str">
        <f t="shared" si="3"/>
        <v/>
      </c>
    </row>
    <row r="107" spans="3:7" ht="30" customHeight="1" thickTop="1" thickBot="1">
      <c r="C107" s="42" t="str">
        <f>IF('5W'!C108="","",'5W'!C108)</f>
        <v/>
      </c>
      <c r="D107" s="32" t="str">
        <f>IF(EXE!C107="","",COUNTIF('2H'!$C$6:$C$1506,EXE!C107))</f>
        <v/>
      </c>
      <c r="E107" s="32" t="str">
        <f>IF(EXE!C107="","",COUNTIFS('2H'!$C$6:$C$1506,C107,'2H'!$G$6:$G$1506,"Realizado"))</f>
        <v/>
      </c>
      <c r="F107" s="64" t="str">
        <f t="shared" si="2"/>
        <v/>
      </c>
      <c r="G107" s="30" t="str">
        <f t="shared" si="3"/>
        <v/>
      </c>
    </row>
    <row r="108" spans="3:7" ht="30" customHeight="1" thickTop="1" thickBot="1">
      <c r="C108" s="42" t="str">
        <f>IF('5W'!C109="","",'5W'!C109)</f>
        <v/>
      </c>
      <c r="D108" s="32" t="str">
        <f>IF(EXE!C108="","",COUNTIF('2H'!$C$6:$C$1506,EXE!C108))</f>
        <v/>
      </c>
      <c r="E108" s="32" t="str">
        <f>IF(EXE!C108="","",COUNTIFS('2H'!$C$6:$C$1506,C108,'2H'!$G$6:$G$1506,"Realizado"))</f>
        <v/>
      </c>
      <c r="F108" s="64" t="str">
        <f t="shared" si="2"/>
        <v/>
      </c>
      <c r="G108" s="30" t="str">
        <f t="shared" si="3"/>
        <v/>
      </c>
    </row>
    <row r="109" spans="3:7" ht="30" customHeight="1" thickTop="1" thickBot="1">
      <c r="C109" s="42" t="str">
        <f>IF('5W'!C110="","",'5W'!C110)</f>
        <v/>
      </c>
      <c r="D109" s="32" t="str">
        <f>IF(EXE!C109="","",COUNTIF('2H'!$C$6:$C$1506,EXE!C109))</f>
        <v/>
      </c>
      <c r="E109" s="32" t="str">
        <f>IF(EXE!C109="","",COUNTIFS('2H'!$C$6:$C$1506,C109,'2H'!$G$6:$G$1506,"Realizado"))</f>
        <v/>
      </c>
      <c r="F109" s="64" t="str">
        <f t="shared" si="2"/>
        <v/>
      </c>
      <c r="G109" s="30" t="str">
        <f t="shared" si="3"/>
        <v/>
      </c>
    </row>
    <row r="110" spans="3:7" ht="30" customHeight="1" thickTop="1" thickBot="1">
      <c r="C110" s="42" t="str">
        <f>IF('5W'!C111="","",'5W'!C111)</f>
        <v/>
      </c>
      <c r="D110" s="32" t="str">
        <f>IF(EXE!C110="","",COUNTIF('2H'!$C$6:$C$1506,EXE!C110))</f>
        <v/>
      </c>
      <c r="E110" s="32" t="str">
        <f>IF(EXE!C110="","",COUNTIFS('2H'!$C$6:$C$1506,C110,'2H'!$G$6:$G$1506,"Realizado"))</f>
        <v/>
      </c>
      <c r="F110" s="64" t="str">
        <f t="shared" si="2"/>
        <v/>
      </c>
      <c r="G110" s="30" t="str">
        <f t="shared" si="3"/>
        <v/>
      </c>
    </row>
    <row r="111" spans="3:7" ht="30" customHeight="1" thickTop="1" thickBot="1">
      <c r="C111" s="42" t="str">
        <f>IF('5W'!C112="","",'5W'!C112)</f>
        <v/>
      </c>
      <c r="D111" s="32" t="str">
        <f>IF(EXE!C111="","",COUNTIF('2H'!$C$6:$C$1506,EXE!C111))</f>
        <v/>
      </c>
      <c r="E111" s="32" t="str">
        <f>IF(EXE!C111="","",COUNTIFS('2H'!$C$6:$C$1506,C111,'2H'!$G$6:$G$1506,"Realizado"))</f>
        <v/>
      </c>
      <c r="F111" s="64" t="str">
        <f t="shared" si="2"/>
        <v/>
      </c>
      <c r="G111" s="30" t="str">
        <f t="shared" si="3"/>
        <v/>
      </c>
    </row>
    <row r="112" spans="3:7" ht="30" customHeight="1" thickTop="1" thickBot="1">
      <c r="C112" s="42" t="str">
        <f>IF('5W'!C113="","",'5W'!C113)</f>
        <v/>
      </c>
      <c r="D112" s="32" t="str">
        <f>IF(EXE!C112="","",COUNTIF('2H'!$C$6:$C$1506,EXE!C112))</f>
        <v/>
      </c>
      <c r="E112" s="32" t="str">
        <f>IF(EXE!C112="","",COUNTIFS('2H'!$C$6:$C$1506,C112,'2H'!$G$6:$G$1506,"Realizado"))</f>
        <v/>
      </c>
      <c r="F112" s="64" t="str">
        <f t="shared" si="2"/>
        <v/>
      </c>
      <c r="G112" s="30" t="str">
        <f t="shared" si="3"/>
        <v/>
      </c>
    </row>
    <row r="113" spans="3:7" ht="30" customHeight="1" thickTop="1" thickBot="1">
      <c r="C113" s="42" t="str">
        <f>IF('5W'!C114="","",'5W'!C114)</f>
        <v/>
      </c>
      <c r="D113" s="32" t="str">
        <f>IF(EXE!C113="","",COUNTIF('2H'!$C$6:$C$1506,EXE!C113))</f>
        <v/>
      </c>
      <c r="E113" s="32" t="str">
        <f>IF(EXE!C113="","",COUNTIFS('2H'!$C$6:$C$1506,C113,'2H'!$G$6:$G$1506,"Realizado"))</f>
        <v/>
      </c>
      <c r="F113" s="64" t="str">
        <f t="shared" si="2"/>
        <v/>
      </c>
      <c r="G113" s="30" t="str">
        <f t="shared" si="3"/>
        <v/>
      </c>
    </row>
    <row r="114" spans="3:7" ht="30" customHeight="1" thickTop="1" thickBot="1">
      <c r="C114" s="42" t="str">
        <f>IF('5W'!C115="","",'5W'!C115)</f>
        <v/>
      </c>
      <c r="D114" s="32" t="str">
        <f>IF(EXE!C114="","",COUNTIF('2H'!$C$6:$C$1506,EXE!C114))</f>
        <v/>
      </c>
      <c r="E114" s="32" t="str">
        <f>IF(EXE!C114="","",COUNTIFS('2H'!$C$6:$C$1506,C114,'2H'!$G$6:$G$1506,"Realizado"))</f>
        <v/>
      </c>
      <c r="F114" s="64" t="str">
        <f t="shared" si="2"/>
        <v/>
      </c>
      <c r="G114" s="30" t="str">
        <f t="shared" si="3"/>
        <v/>
      </c>
    </row>
    <row r="115" spans="3:7" ht="30" customHeight="1" thickTop="1" thickBot="1">
      <c r="C115" s="42" t="str">
        <f>IF('5W'!C116="","",'5W'!C116)</f>
        <v/>
      </c>
      <c r="D115" s="32" t="str">
        <f>IF(EXE!C115="","",COUNTIF('2H'!$C$6:$C$1506,EXE!C115))</f>
        <v/>
      </c>
      <c r="E115" s="32" t="str">
        <f>IF(EXE!C115="","",COUNTIFS('2H'!$C$6:$C$1506,C115,'2H'!$G$6:$G$1506,"Realizado"))</f>
        <v/>
      </c>
      <c r="F115" s="64" t="str">
        <f t="shared" si="2"/>
        <v/>
      </c>
      <c r="G115" s="30" t="str">
        <f t="shared" si="3"/>
        <v/>
      </c>
    </row>
    <row r="116" spans="3:7" ht="30" customHeight="1" thickTop="1" thickBot="1">
      <c r="C116" s="42" t="str">
        <f>IF('5W'!C117="","",'5W'!C117)</f>
        <v/>
      </c>
      <c r="D116" s="32" t="str">
        <f>IF(EXE!C116="","",COUNTIF('2H'!$C$6:$C$1506,EXE!C116))</f>
        <v/>
      </c>
      <c r="E116" s="32" t="str">
        <f>IF(EXE!C116="","",COUNTIFS('2H'!$C$6:$C$1506,C116,'2H'!$G$6:$G$1506,"Realizado"))</f>
        <v/>
      </c>
      <c r="F116" s="64" t="str">
        <f t="shared" si="2"/>
        <v/>
      </c>
      <c r="G116" s="30" t="str">
        <f t="shared" si="3"/>
        <v/>
      </c>
    </row>
    <row r="117" spans="3:7" ht="30" customHeight="1" thickTop="1" thickBot="1">
      <c r="C117" s="42" t="str">
        <f>IF('5W'!C118="","",'5W'!C118)</f>
        <v/>
      </c>
      <c r="D117" s="32" t="str">
        <f>IF(EXE!C117="","",COUNTIF('2H'!$C$6:$C$1506,EXE!C117))</f>
        <v/>
      </c>
      <c r="E117" s="32" t="str">
        <f>IF(EXE!C117="","",COUNTIFS('2H'!$C$6:$C$1506,C117,'2H'!$G$6:$G$1506,"Realizado"))</f>
        <v/>
      </c>
      <c r="F117" s="64" t="str">
        <f t="shared" si="2"/>
        <v/>
      </c>
      <c r="G117" s="30" t="str">
        <f t="shared" si="3"/>
        <v/>
      </c>
    </row>
    <row r="118" spans="3:7" ht="30" customHeight="1" thickTop="1" thickBot="1">
      <c r="C118" s="42" t="str">
        <f>IF('5W'!C119="","",'5W'!C119)</f>
        <v/>
      </c>
      <c r="D118" s="32" t="str">
        <f>IF(EXE!C118="","",COUNTIF('2H'!$C$6:$C$1506,EXE!C118))</f>
        <v/>
      </c>
      <c r="E118" s="32" t="str">
        <f>IF(EXE!C118="","",COUNTIFS('2H'!$C$6:$C$1506,C118,'2H'!$G$6:$G$1506,"Realizado"))</f>
        <v/>
      </c>
      <c r="F118" s="64" t="str">
        <f t="shared" si="2"/>
        <v/>
      </c>
      <c r="G118" s="30" t="str">
        <f t="shared" si="3"/>
        <v/>
      </c>
    </row>
    <row r="119" spans="3:7" ht="30" customHeight="1" thickTop="1" thickBot="1">
      <c r="C119" s="42" t="str">
        <f>IF('5W'!C120="","",'5W'!C120)</f>
        <v/>
      </c>
      <c r="D119" s="32" t="str">
        <f>IF(EXE!C119="","",COUNTIF('2H'!$C$6:$C$1506,EXE!C119))</f>
        <v/>
      </c>
      <c r="E119" s="32" t="str">
        <f>IF(EXE!C119="","",COUNTIFS('2H'!$C$6:$C$1506,C119,'2H'!$G$6:$G$1506,"Realizado"))</f>
        <v/>
      </c>
      <c r="F119" s="64" t="str">
        <f t="shared" si="2"/>
        <v/>
      </c>
      <c r="G119" s="30" t="str">
        <f t="shared" si="3"/>
        <v/>
      </c>
    </row>
    <row r="120" spans="3:7" ht="30" customHeight="1" thickTop="1" thickBot="1">
      <c r="C120" s="42" t="str">
        <f>IF('5W'!C121="","",'5W'!C121)</f>
        <v/>
      </c>
      <c r="D120" s="32" t="str">
        <f>IF(EXE!C120="","",COUNTIF('2H'!$C$6:$C$1506,EXE!C120))</f>
        <v/>
      </c>
      <c r="E120" s="32" t="str">
        <f>IF(EXE!C120="","",COUNTIFS('2H'!$C$6:$C$1506,C120,'2H'!$G$6:$G$1506,"Realizado"))</f>
        <v/>
      </c>
      <c r="F120" s="64" t="str">
        <f t="shared" si="2"/>
        <v/>
      </c>
      <c r="G120" s="30" t="str">
        <f t="shared" si="3"/>
        <v/>
      </c>
    </row>
    <row r="121" spans="3:7" ht="30" customHeight="1" thickTop="1" thickBot="1">
      <c r="C121" s="42" t="str">
        <f>IF('5W'!C122="","",'5W'!C122)</f>
        <v/>
      </c>
      <c r="D121" s="32" t="str">
        <f>IF(EXE!C121="","",COUNTIF('2H'!$C$6:$C$1506,EXE!C121))</f>
        <v/>
      </c>
      <c r="E121" s="32" t="str">
        <f>IF(EXE!C121="","",COUNTIFS('2H'!$C$6:$C$1506,C121,'2H'!$G$6:$G$1506,"Realizado"))</f>
        <v/>
      </c>
      <c r="F121" s="64" t="str">
        <f t="shared" si="2"/>
        <v/>
      </c>
      <c r="G121" s="30" t="str">
        <f t="shared" si="3"/>
        <v/>
      </c>
    </row>
    <row r="122" spans="3:7" ht="30" customHeight="1" thickTop="1" thickBot="1">
      <c r="C122" s="42" t="str">
        <f>IF('5W'!C123="","",'5W'!C123)</f>
        <v/>
      </c>
      <c r="D122" s="32" t="str">
        <f>IF(EXE!C122="","",COUNTIF('2H'!$C$6:$C$1506,EXE!C122))</f>
        <v/>
      </c>
      <c r="E122" s="32" t="str">
        <f>IF(EXE!C122="","",COUNTIFS('2H'!$C$6:$C$1506,C122,'2H'!$G$6:$G$1506,"Realizado"))</f>
        <v/>
      </c>
      <c r="F122" s="64" t="str">
        <f t="shared" si="2"/>
        <v/>
      </c>
      <c r="G122" s="30" t="str">
        <f t="shared" si="3"/>
        <v/>
      </c>
    </row>
    <row r="123" spans="3:7" ht="30" customHeight="1" thickTop="1" thickBot="1">
      <c r="C123" s="42" t="str">
        <f>IF('5W'!C124="","",'5W'!C124)</f>
        <v/>
      </c>
      <c r="D123" s="32" t="str">
        <f>IF(EXE!C123="","",COUNTIF('2H'!$C$6:$C$1506,EXE!C123))</f>
        <v/>
      </c>
      <c r="E123" s="32" t="str">
        <f>IF(EXE!C123="","",COUNTIFS('2H'!$C$6:$C$1506,C123,'2H'!$G$6:$G$1506,"Realizado"))</f>
        <v/>
      </c>
      <c r="F123" s="64" t="str">
        <f t="shared" si="2"/>
        <v/>
      </c>
      <c r="G123" s="30" t="str">
        <f t="shared" si="3"/>
        <v/>
      </c>
    </row>
    <row r="124" spans="3:7" ht="30" customHeight="1" thickTop="1" thickBot="1">
      <c r="C124" s="42" t="str">
        <f>IF('5W'!C125="","",'5W'!C125)</f>
        <v/>
      </c>
      <c r="D124" s="32" t="str">
        <f>IF(EXE!C124="","",COUNTIF('2H'!$C$6:$C$1506,EXE!C124))</f>
        <v/>
      </c>
      <c r="E124" s="32" t="str">
        <f>IF(EXE!C124="","",COUNTIFS('2H'!$C$6:$C$1506,C124,'2H'!$G$6:$G$1506,"Realizado"))</f>
        <v/>
      </c>
      <c r="F124" s="64" t="str">
        <f t="shared" si="2"/>
        <v/>
      </c>
      <c r="G124" s="30" t="str">
        <f t="shared" si="3"/>
        <v/>
      </c>
    </row>
    <row r="125" spans="3:7" ht="30" customHeight="1" thickTop="1" thickBot="1">
      <c r="C125" s="42" t="str">
        <f>IF('5W'!C126="","",'5W'!C126)</f>
        <v/>
      </c>
      <c r="D125" s="32" t="str">
        <f>IF(EXE!C125="","",COUNTIF('2H'!$C$6:$C$1506,EXE!C125))</f>
        <v/>
      </c>
      <c r="E125" s="32" t="str">
        <f>IF(EXE!C125="","",COUNTIFS('2H'!$C$6:$C$1506,C125,'2H'!$G$6:$G$1506,"Realizado"))</f>
        <v/>
      </c>
      <c r="F125" s="64" t="str">
        <f t="shared" si="2"/>
        <v/>
      </c>
      <c r="G125" s="30" t="str">
        <f t="shared" si="3"/>
        <v/>
      </c>
    </row>
    <row r="126" spans="3:7" ht="30" customHeight="1" thickTop="1" thickBot="1">
      <c r="C126" s="42" t="str">
        <f>IF('5W'!C127="","",'5W'!C127)</f>
        <v/>
      </c>
      <c r="D126" s="32" t="str">
        <f>IF(EXE!C126="","",COUNTIF('2H'!$C$6:$C$1506,EXE!C126))</f>
        <v/>
      </c>
      <c r="E126" s="32" t="str">
        <f>IF(EXE!C126="","",COUNTIFS('2H'!$C$6:$C$1506,C126,'2H'!$G$6:$G$1506,"Realizado"))</f>
        <v/>
      </c>
      <c r="F126" s="64" t="str">
        <f t="shared" si="2"/>
        <v/>
      </c>
      <c r="G126" s="30" t="str">
        <f t="shared" si="3"/>
        <v/>
      </c>
    </row>
    <row r="127" spans="3:7" ht="30" customHeight="1" thickTop="1" thickBot="1">
      <c r="C127" s="42" t="str">
        <f>IF('5W'!C128="","",'5W'!C128)</f>
        <v/>
      </c>
      <c r="D127" s="32" t="str">
        <f>IF(EXE!C127="","",COUNTIF('2H'!$C$6:$C$1506,EXE!C127))</f>
        <v/>
      </c>
      <c r="E127" s="32" t="str">
        <f>IF(EXE!C127="","",COUNTIFS('2H'!$C$6:$C$1506,C127,'2H'!$G$6:$G$1506,"Realizado"))</f>
        <v/>
      </c>
      <c r="F127" s="64" t="str">
        <f t="shared" si="2"/>
        <v/>
      </c>
      <c r="G127" s="30" t="str">
        <f t="shared" si="3"/>
        <v/>
      </c>
    </row>
    <row r="128" spans="3:7" ht="30" customHeight="1" thickTop="1" thickBot="1">
      <c r="C128" s="42" t="str">
        <f>IF('5W'!C129="","",'5W'!C129)</f>
        <v/>
      </c>
      <c r="D128" s="32" t="str">
        <f>IF(EXE!C128="","",COUNTIF('2H'!$C$6:$C$1506,EXE!C128))</f>
        <v/>
      </c>
      <c r="E128" s="32" t="str">
        <f>IF(EXE!C128="","",COUNTIFS('2H'!$C$6:$C$1506,C128,'2H'!$G$6:$G$1506,"Realizado"))</f>
        <v/>
      </c>
      <c r="F128" s="64" t="str">
        <f t="shared" si="2"/>
        <v/>
      </c>
      <c r="G128" s="30" t="str">
        <f t="shared" si="3"/>
        <v/>
      </c>
    </row>
    <row r="129" spans="3:7" ht="30" customHeight="1" thickTop="1" thickBot="1">
      <c r="C129" s="42" t="str">
        <f>IF('5W'!C130="","",'5W'!C130)</f>
        <v/>
      </c>
      <c r="D129" s="32" t="str">
        <f>IF(EXE!C129="","",COUNTIF('2H'!$C$6:$C$1506,EXE!C129))</f>
        <v/>
      </c>
      <c r="E129" s="32" t="str">
        <f>IF(EXE!C129="","",COUNTIFS('2H'!$C$6:$C$1506,C129,'2H'!$G$6:$G$1506,"Realizado"))</f>
        <v/>
      </c>
      <c r="F129" s="64" t="str">
        <f t="shared" si="2"/>
        <v/>
      </c>
      <c r="G129" s="30" t="str">
        <f t="shared" si="3"/>
        <v/>
      </c>
    </row>
    <row r="130" spans="3:7" ht="30" customHeight="1" thickTop="1" thickBot="1">
      <c r="C130" s="42" t="str">
        <f>IF('5W'!C131="","",'5W'!C131)</f>
        <v/>
      </c>
      <c r="D130" s="32" t="str">
        <f>IF(EXE!C130="","",COUNTIF('2H'!$C$6:$C$1506,EXE!C130))</f>
        <v/>
      </c>
      <c r="E130" s="32" t="str">
        <f>IF(EXE!C130="","",COUNTIFS('2H'!$C$6:$C$1506,C130,'2H'!$G$6:$G$1506,"Realizado"))</f>
        <v/>
      </c>
      <c r="F130" s="64" t="str">
        <f t="shared" si="2"/>
        <v/>
      </c>
      <c r="G130" s="30" t="str">
        <f t="shared" si="3"/>
        <v/>
      </c>
    </row>
    <row r="131" spans="3:7" ht="30" customHeight="1" thickTop="1" thickBot="1">
      <c r="C131" s="42" t="str">
        <f>IF('5W'!C132="","",'5W'!C132)</f>
        <v/>
      </c>
      <c r="D131" s="32" t="str">
        <f>IF(EXE!C131="","",COUNTIF('2H'!$C$6:$C$1506,EXE!C131))</f>
        <v/>
      </c>
      <c r="E131" s="32" t="str">
        <f>IF(EXE!C131="","",COUNTIFS('2H'!$C$6:$C$1506,C131,'2H'!$G$6:$G$1506,"Realizado"))</f>
        <v/>
      </c>
      <c r="F131" s="64" t="str">
        <f t="shared" si="2"/>
        <v/>
      </c>
      <c r="G131" s="30" t="str">
        <f t="shared" si="3"/>
        <v/>
      </c>
    </row>
    <row r="132" spans="3:7" ht="30" customHeight="1" thickTop="1" thickBot="1">
      <c r="C132" s="42" t="str">
        <f>IF('5W'!C133="","",'5W'!C133)</f>
        <v/>
      </c>
      <c r="D132" s="32" t="str">
        <f>IF(EXE!C132="","",COUNTIF('2H'!$C$6:$C$1506,EXE!C132))</f>
        <v/>
      </c>
      <c r="E132" s="32" t="str">
        <f>IF(EXE!C132="","",COUNTIFS('2H'!$C$6:$C$1506,C132,'2H'!$G$6:$G$1506,"Realizado"))</f>
        <v/>
      </c>
      <c r="F132" s="64" t="str">
        <f t="shared" si="2"/>
        <v/>
      </c>
      <c r="G132" s="30" t="str">
        <f t="shared" si="3"/>
        <v/>
      </c>
    </row>
    <row r="133" spans="3:7" ht="30" customHeight="1" thickTop="1" thickBot="1">
      <c r="C133" s="42" t="str">
        <f>IF('5W'!C134="","",'5W'!C134)</f>
        <v/>
      </c>
      <c r="D133" s="32" t="str">
        <f>IF(EXE!C133="","",COUNTIF('2H'!$C$6:$C$1506,EXE!C133))</f>
        <v/>
      </c>
      <c r="E133" s="32" t="str">
        <f>IF(EXE!C133="","",COUNTIFS('2H'!$C$6:$C$1506,C133,'2H'!$G$6:$G$1506,"Realizado"))</f>
        <v/>
      </c>
      <c r="F133" s="64" t="str">
        <f t="shared" si="2"/>
        <v/>
      </c>
      <c r="G133" s="30" t="str">
        <f t="shared" si="3"/>
        <v/>
      </c>
    </row>
    <row r="134" spans="3:7" ht="30" customHeight="1" thickTop="1" thickBot="1">
      <c r="C134" s="42" t="str">
        <f>IF('5W'!C135="","",'5W'!C135)</f>
        <v/>
      </c>
      <c r="D134" s="32" t="str">
        <f>IF(EXE!C134="","",COUNTIF('2H'!$C$6:$C$1506,EXE!C134))</f>
        <v/>
      </c>
      <c r="E134" s="32" t="str">
        <f>IF(EXE!C134="","",COUNTIFS('2H'!$C$6:$C$1506,C134,'2H'!$G$6:$G$1506,"Realizado"))</f>
        <v/>
      </c>
      <c r="F134" s="64" t="str">
        <f t="shared" ref="F134:F197" si="4">IF(C134="","",ROUND(E134/D134,4))</f>
        <v/>
      </c>
      <c r="G134" s="30" t="str">
        <f t="shared" ref="G134:G197" si="5">IF(C134="","",IF(F134=0,"Atrasado",IF(F134=1,"Concluído","Em andamento")))</f>
        <v/>
      </c>
    </row>
    <row r="135" spans="3:7" ht="30" customHeight="1" thickTop="1" thickBot="1">
      <c r="C135" s="42" t="str">
        <f>IF('5W'!C136="","",'5W'!C136)</f>
        <v/>
      </c>
      <c r="D135" s="32" t="str">
        <f>IF(EXE!C135="","",COUNTIF('2H'!$C$6:$C$1506,EXE!C135))</f>
        <v/>
      </c>
      <c r="E135" s="32" t="str">
        <f>IF(EXE!C135="","",COUNTIFS('2H'!$C$6:$C$1506,C135,'2H'!$G$6:$G$1506,"Realizado"))</f>
        <v/>
      </c>
      <c r="F135" s="64" t="str">
        <f t="shared" si="4"/>
        <v/>
      </c>
      <c r="G135" s="30" t="str">
        <f t="shared" si="5"/>
        <v/>
      </c>
    </row>
    <row r="136" spans="3:7" ht="30" customHeight="1" thickTop="1" thickBot="1">
      <c r="C136" s="42" t="str">
        <f>IF('5W'!C137="","",'5W'!C137)</f>
        <v/>
      </c>
      <c r="D136" s="32" t="str">
        <f>IF(EXE!C136="","",COUNTIF('2H'!$C$6:$C$1506,EXE!C136))</f>
        <v/>
      </c>
      <c r="E136" s="32" t="str">
        <f>IF(EXE!C136="","",COUNTIFS('2H'!$C$6:$C$1506,C136,'2H'!$G$6:$G$1506,"Realizado"))</f>
        <v/>
      </c>
      <c r="F136" s="64" t="str">
        <f t="shared" si="4"/>
        <v/>
      </c>
      <c r="G136" s="30" t="str">
        <f t="shared" si="5"/>
        <v/>
      </c>
    </row>
    <row r="137" spans="3:7" ht="30" customHeight="1" thickTop="1" thickBot="1">
      <c r="C137" s="42" t="str">
        <f>IF('5W'!C138="","",'5W'!C138)</f>
        <v/>
      </c>
      <c r="D137" s="32" t="str">
        <f>IF(EXE!C137="","",COUNTIF('2H'!$C$6:$C$1506,EXE!C137))</f>
        <v/>
      </c>
      <c r="E137" s="32" t="str">
        <f>IF(EXE!C137="","",COUNTIFS('2H'!$C$6:$C$1506,C137,'2H'!$G$6:$G$1506,"Realizado"))</f>
        <v/>
      </c>
      <c r="F137" s="64" t="str">
        <f t="shared" si="4"/>
        <v/>
      </c>
      <c r="G137" s="30" t="str">
        <f t="shared" si="5"/>
        <v/>
      </c>
    </row>
    <row r="138" spans="3:7" ht="30" customHeight="1" thickTop="1" thickBot="1">
      <c r="C138" s="42" t="str">
        <f>IF('5W'!C139="","",'5W'!C139)</f>
        <v/>
      </c>
      <c r="D138" s="32" t="str">
        <f>IF(EXE!C138="","",COUNTIF('2H'!$C$6:$C$1506,EXE!C138))</f>
        <v/>
      </c>
      <c r="E138" s="32" t="str">
        <f>IF(EXE!C138="","",COUNTIFS('2H'!$C$6:$C$1506,C138,'2H'!$G$6:$G$1506,"Realizado"))</f>
        <v/>
      </c>
      <c r="F138" s="64" t="str">
        <f t="shared" si="4"/>
        <v/>
      </c>
      <c r="G138" s="30" t="str">
        <f t="shared" si="5"/>
        <v/>
      </c>
    </row>
    <row r="139" spans="3:7" ht="30" customHeight="1" thickTop="1" thickBot="1">
      <c r="C139" s="42" t="str">
        <f>IF('5W'!C140="","",'5W'!C140)</f>
        <v/>
      </c>
      <c r="D139" s="32" t="str">
        <f>IF(EXE!C139="","",COUNTIF('2H'!$C$6:$C$1506,EXE!C139))</f>
        <v/>
      </c>
      <c r="E139" s="32" t="str">
        <f>IF(EXE!C139="","",COUNTIFS('2H'!$C$6:$C$1506,C139,'2H'!$G$6:$G$1506,"Realizado"))</f>
        <v/>
      </c>
      <c r="F139" s="64" t="str">
        <f t="shared" si="4"/>
        <v/>
      </c>
      <c r="G139" s="30" t="str">
        <f t="shared" si="5"/>
        <v/>
      </c>
    </row>
    <row r="140" spans="3:7" ht="30" customHeight="1" thickTop="1" thickBot="1">
      <c r="C140" s="42" t="str">
        <f>IF('5W'!C141="","",'5W'!C141)</f>
        <v/>
      </c>
      <c r="D140" s="32" t="str">
        <f>IF(EXE!C140="","",COUNTIF('2H'!$C$6:$C$1506,EXE!C140))</f>
        <v/>
      </c>
      <c r="E140" s="32" t="str">
        <f>IF(EXE!C140="","",COUNTIFS('2H'!$C$6:$C$1506,C140,'2H'!$G$6:$G$1506,"Realizado"))</f>
        <v/>
      </c>
      <c r="F140" s="64" t="str">
        <f t="shared" si="4"/>
        <v/>
      </c>
      <c r="G140" s="30" t="str">
        <f t="shared" si="5"/>
        <v/>
      </c>
    </row>
    <row r="141" spans="3:7" ht="30" customHeight="1" thickTop="1" thickBot="1">
      <c r="C141" s="42" t="str">
        <f>IF('5W'!C142="","",'5W'!C142)</f>
        <v/>
      </c>
      <c r="D141" s="32" t="str">
        <f>IF(EXE!C141="","",COUNTIF('2H'!$C$6:$C$1506,EXE!C141))</f>
        <v/>
      </c>
      <c r="E141" s="32" t="str">
        <f>IF(EXE!C141="","",COUNTIFS('2H'!$C$6:$C$1506,C141,'2H'!$G$6:$G$1506,"Realizado"))</f>
        <v/>
      </c>
      <c r="F141" s="64" t="str">
        <f t="shared" si="4"/>
        <v/>
      </c>
      <c r="G141" s="30" t="str">
        <f t="shared" si="5"/>
        <v/>
      </c>
    </row>
    <row r="142" spans="3:7" ht="30" customHeight="1" thickTop="1" thickBot="1">
      <c r="C142" s="42" t="str">
        <f>IF('5W'!C143="","",'5W'!C143)</f>
        <v/>
      </c>
      <c r="D142" s="32" t="str">
        <f>IF(EXE!C142="","",COUNTIF('2H'!$C$6:$C$1506,EXE!C142))</f>
        <v/>
      </c>
      <c r="E142" s="32" t="str">
        <f>IF(EXE!C142="","",COUNTIFS('2H'!$C$6:$C$1506,C142,'2H'!$G$6:$G$1506,"Realizado"))</f>
        <v/>
      </c>
      <c r="F142" s="64" t="str">
        <f t="shared" si="4"/>
        <v/>
      </c>
      <c r="G142" s="30" t="str">
        <f t="shared" si="5"/>
        <v/>
      </c>
    </row>
    <row r="143" spans="3:7" ht="30" customHeight="1" thickTop="1" thickBot="1">
      <c r="C143" s="42" t="str">
        <f>IF('5W'!C144="","",'5W'!C144)</f>
        <v/>
      </c>
      <c r="D143" s="32" t="str">
        <f>IF(EXE!C143="","",COUNTIF('2H'!$C$6:$C$1506,EXE!C143))</f>
        <v/>
      </c>
      <c r="E143" s="32" t="str">
        <f>IF(EXE!C143="","",COUNTIFS('2H'!$C$6:$C$1506,C143,'2H'!$G$6:$G$1506,"Realizado"))</f>
        <v/>
      </c>
      <c r="F143" s="64" t="str">
        <f t="shared" si="4"/>
        <v/>
      </c>
      <c r="G143" s="30" t="str">
        <f t="shared" si="5"/>
        <v/>
      </c>
    </row>
    <row r="144" spans="3:7" ht="30" customHeight="1" thickTop="1" thickBot="1">
      <c r="C144" s="42" t="str">
        <f>IF('5W'!C145="","",'5W'!C145)</f>
        <v/>
      </c>
      <c r="D144" s="32" t="str">
        <f>IF(EXE!C144="","",COUNTIF('2H'!$C$6:$C$1506,EXE!C144))</f>
        <v/>
      </c>
      <c r="E144" s="32" t="str">
        <f>IF(EXE!C144="","",COUNTIFS('2H'!$C$6:$C$1506,C144,'2H'!$G$6:$G$1506,"Realizado"))</f>
        <v/>
      </c>
      <c r="F144" s="64" t="str">
        <f t="shared" si="4"/>
        <v/>
      </c>
      <c r="G144" s="30" t="str">
        <f t="shared" si="5"/>
        <v/>
      </c>
    </row>
    <row r="145" spans="3:7" ht="30" customHeight="1" thickTop="1" thickBot="1">
      <c r="C145" s="42" t="str">
        <f>IF('5W'!C146="","",'5W'!C146)</f>
        <v/>
      </c>
      <c r="D145" s="32" t="str">
        <f>IF(EXE!C145="","",COUNTIF('2H'!$C$6:$C$1506,EXE!C145))</f>
        <v/>
      </c>
      <c r="E145" s="32" t="str">
        <f>IF(EXE!C145="","",COUNTIFS('2H'!$C$6:$C$1506,C145,'2H'!$G$6:$G$1506,"Realizado"))</f>
        <v/>
      </c>
      <c r="F145" s="64" t="str">
        <f t="shared" si="4"/>
        <v/>
      </c>
      <c r="G145" s="30" t="str">
        <f t="shared" si="5"/>
        <v/>
      </c>
    </row>
    <row r="146" spans="3:7" ht="30" customHeight="1" thickTop="1" thickBot="1">
      <c r="C146" s="42" t="str">
        <f>IF('5W'!C147="","",'5W'!C147)</f>
        <v/>
      </c>
      <c r="D146" s="32" t="str">
        <f>IF(EXE!C146="","",COUNTIF('2H'!$C$6:$C$1506,EXE!C146))</f>
        <v/>
      </c>
      <c r="E146" s="32" t="str">
        <f>IF(EXE!C146="","",COUNTIFS('2H'!$C$6:$C$1506,C146,'2H'!$G$6:$G$1506,"Realizado"))</f>
        <v/>
      </c>
      <c r="F146" s="64" t="str">
        <f t="shared" si="4"/>
        <v/>
      </c>
      <c r="G146" s="30" t="str">
        <f t="shared" si="5"/>
        <v/>
      </c>
    </row>
    <row r="147" spans="3:7" ht="30" customHeight="1" thickTop="1" thickBot="1">
      <c r="C147" s="42" t="str">
        <f>IF('5W'!C148="","",'5W'!C148)</f>
        <v/>
      </c>
      <c r="D147" s="32" t="str">
        <f>IF(EXE!C147="","",COUNTIF('2H'!$C$6:$C$1506,EXE!C147))</f>
        <v/>
      </c>
      <c r="E147" s="32" t="str">
        <f>IF(EXE!C147="","",COUNTIFS('2H'!$C$6:$C$1506,C147,'2H'!$G$6:$G$1506,"Realizado"))</f>
        <v/>
      </c>
      <c r="F147" s="64" t="str">
        <f t="shared" si="4"/>
        <v/>
      </c>
      <c r="G147" s="30" t="str">
        <f t="shared" si="5"/>
        <v/>
      </c>
    </row>
    <row r="148" spans="3:7" ht="30" customHeight="1" thickTop="1" thickBot="1">
      <c r="C148" s="42" t="str">
        <f>IF('5W'!C149="","",'5W'!C149)</f>
        <v/>
      </c>
      <c r="D148" s="32" t="str">
        <f>IF(EXE!C148="","",COUNTIF('2H'!$C$6:$C$1506,EXE!C148))</f>
        <v/>
      </c>
      <c r="E148" s="32" t="str">
        <f>IF(EXE!C148="","",COUNTIFS('2H'!$C$6:$C$1506,C148,'2H'!$G$6:$G$1506,"Realizado"))</f>
        <v/>
      </c>
      <c r="F148" s="64" t="str">
        <f t="shared" si="4"/>
        <v/>
      </c>
      <c r="G148" s="30" t="str">
        <f t="shared" si="5"/>
        <v/>
      </c>
    </row>
    <row r="149" spans="3:7" ht="30" customHeight="1" thickTop="1" thickBot="1">
      <c r="C149" s="42" t="str">
        <f>IF('5W'!C150="","",'5W'!C150)</f>
        <v/>
      </c>
      <c r="D149" s="32" t="str">
        <f>IF(EXE!C149="","",COUNTIF('2H'!$C$6:$C$1506,EXE!C149))</f>
        <v/>
      </c>
      <c r="E149" s="32" t="str">
        <f>IF(EXE!C149="","",COUNTIFS('2H'!$C$6:$C$1506,C149,'2H'!$G$6:$G$1506,"Realizado"))</f>
        <v/>
      </c>
      <c r="F149" s="64" t="str">
        <f t="shared" si="4"/>
        <v/>
      </c>
      <c r="G149" s="30" t="str">
        <f t="shared" si="5"/>
        <v/>
      </c>
    </row>
    <row r="150" spans="3:7" ht="30" customHeight="1" thickTop="1" thickBot="1">
      <c r="C150" s="42" t="str">
        <f>IF('5W'!C151="","",'5W'!C151)</f>
        <v/>
      </c>
      <c r="D150" s="32" t="str">
        <f>IF(EXE!C150="","",COUNTIF('2H'!$C$6:$C$1506,EXE!C150))</f>
        <v/>
      </c>
      <c r="E150" s="32" t="str">
        <f>IF(EXE!C150="","",COUNTIFS('2H'!$C$6:$C$1506,C150,'2H'!$G$6:$G$1506,"Realizado"))</f>
        <v/>
      </c>
      <c r="F150" s="64" t="str">
        <f t="shared" si="4"/>
        <v/>
      </c>
      <c r="G150" s="30" t="str">
        <f t="shared" si="5"/>
        <v/>
      </c>
    </row>
    <row r="151" spans="3:7" ht="30" customHeight="1" thickTop="1" thickBot="1">
      <c r="C151" s="42" t="str">
        <f>IF('5W'!C152="","",'5W'!C152)</f>
        <v/>
      </c>
      <c r="D151" s="32" t="str">
        <f>IF(EXE!C151="","",COUNTIF('2H'!$C$6:$C$1506,EXE!C151))</f>
        <v/>
      </c>
      <c r="E151" s="32" t="str">
        <f>IF(EXE!C151="","",COUNTIFS('2H'!$C$6:$C$1506,C151,'2H'!$G$6:$G$1506,"Realizado"))</f>
        <v/>
      </c>
      <c r="F151" s="64" t="str">
        <f t="shared" si="4"/>
        <v/>
      </c>
      <c r="G151" s="30" t="str">
        <f t="shared" si="5"/>
        <v/>
      </c>
    </row>
    <row r="152" spans="3:7" ht="30" customHeight="1" thickTop="1" thickBot="1">
      <c r="C152" s="42" t="str">
        <f>IF('5W'!C153="","",'5W'!C153)</f>
        <v/>
      </c>
      <c r="D152" s="32" t="str">
        <f>IF(EXE!C152="","",COUNTIF('2H'!$C$6:$C$1506,EXE!C152))</f>
        <v/>
      </c>
      <c r="E152" s="32" t="str">
        <f>IF(EXE!C152="","",COUNTIFS('2H'!$C$6:$C$1506,C152,'2H'!$G$6:$G$1506,"Realizado"))</f>
        <v/>
      </c>
      <c r="F152" s="64" t="str">
        <f t="shared" si="4"/>
        <v/>
      </c>
      <c r="G152" s="30" t="str">
        <f t="shared" si="5"/>
        <v/>
      </c>
    </row>
    <row r="153" spans="3:7" ht="30" customHeight="1" thickTop="1" thickBot="1">
      <c r="C153" s="42" t="str">
        <f>IF('5W'!C154="","",'5W'!C154)</f>
        <v/>
      </c>
      <c r="D153" s="32" t="str">
        <f>IF(EXE!C153="","",COUNTIF('2H'!$C$6:$C$1506,EXE!C153))</f>
        <v/>
      </c>
      <c r="E153" s="32" t="str">
        <f>IF(EXE!C153="","",COUNTIFS('2H'!$C$6:$C$1506,C153,'2H'!$G$6:$G$1506,"Realizado"))</f>
        <v/>
      </c>
      <c r="F153" s="64" t="str">
        <f t="shared" si="4"/>
        <v/>
      </c>
      <c r="G153" s="30" t="str">
        <f t="shared" si="5"/>
        <v/>
      </c>
    </row>
    <row r="154" spans="3:7" ht="30" customHeight="1" thickTop="1" thickBot="1">
      <c r="C154" s="42" t="str">
        <f>IF('5W'!C155="","",'5W'!C155)</f>
        <v/>
      </c>
      <c r="D154" s="32" t="str">
        <f>IF(EXE!C154="","",COUNTIF('2H'!$C$6:$C$1506,EXE!C154))</f>
        <v/>
      </c>
      <c r="E154" s="32" t="str">
        <f>IF(EXE!C154="","",COUNTIFS('2H'!$C$6:$C$1506,C154,'2H'!$G$6:$G$1506,"Realizado"))</f>
        <v/>
      </c>
      <c r="F154" s="64" t="str">
        <f t="shared" si="4"/>
        <v/>
      </c>
      <c r="G154" s="30" t="str">
        <f t="shared" si="5"/>
        <v/>
      </c>
    </row>
    <row r="155" spans="3:7" ht="30" customHeight="1" thickTop="1" thickBot="1">
      <c r="C155" s="42" t="str">
        <f>IF('5W'!C156="","",'5W'!C156)</f>
        <v/>
      </c>
      <c r="D155" s="32" t="str">
        <f>IF(EXE!C155="","",COUNTIF('2H'!$C$6:$C$1506,EXE!C155))</f>
        <v/>
      </c>
      <c r="E155" s="32" t="str">
        <f>IF(EXE!C155="","",COUNTIFS('2H'!$C$6:$C$1506,C155,'2H'!$G$6:$G$1506,"Realizado"))</f>
        <v/>
      </c>
      <c r="F155" s="64" t="str">
        <f t="shared" si="4"/>
        <v/>
      </c>
      <c r="G155" s="30" t="str">
        <f t="shared" si="5"/>
        <v/>
      </c>
    </row>
    <row r="156" spans="3:7" ht="30" customHeight="1" thickTop="1" thickBot="1">
      <c r="C156" s="42" t="str">
        <f>IF('5W'!C157="","",'5W'!C157)</f>
        <v/>
      </c>
      <c r="D156" s="32" t="str">
        <f>IF(EXE!C156="","",COUNTIF('2H'!$C$6:$C$1506,EXE!C156))</f>
        <v/>
      </c>
      <c r="E156" s="32" t="str">
        <f>IF(EXE!C156="","",COUNTIFS('2H'!$C$6:$C$1506,C156,'2H'!$G$6:$G$1506,"Realizado"))</f>
        <v/>
      </c>
      <c r="F156" s="64" t="str">
        <f t="shared" si="4"/>
        <v/>
      </c>
      <c r="G156" s="30" t="str">
        <f t="shared" si="5"/>
        <v/>
      </c>
    </row>
    <row r="157" spans="3:7" ht="30" customHeight="1" thickTop="1" thickBot="1">
      <c r="C157" s="42" t="str">
        <f>IF('5W'!C158="","",'5W'!C158)</f>
        <v/>
      </c>
      <c r="D157" s="32" t="str">
        <f>IF(EXE!C157="","",COUNTIF('2H'!$C$6:$C$1506,EXE!C157))</f>
        <v/>
      </c>
      <c r="E157" s="32" t="str">
        <f>IF(EXE!C157="","",COUNTIFS('2H'!$C$6:$C$1506,C157,'2H'!$G$6:$G$1506,"Realizado"))</f>
        <v/>
      </c>
      <c r="F157" s="64" t="str">
        <f t="shared" si="4"/>
        <v/>
      </c>
      <c r="G157" s="30" t="str">
        <f t="shared" si="5"/>
        <v/>
      </c>
    </row>
    <row r="158" spans="3:7" ht="30" customHeight="1" thickTop="1" thickBot="1">
      <c r="C158" s="42" t="str">
        <f>IF('5W'!C159="","",'5W'!C159)</f>
        <v/>
      </c>
      <c r="D158" s="32" t="str">
        <f>IF(EXE!C158="","",COUNTIF('2H'!$C$6:$C$1506,EXE!C158))</f>
        <v/>
      </c>
      <c r="E158" s="32" t="str">
        <f>IF(EXE!C158="","",COUNTIFS('2H'!$C$6:$C$1506,C158,'2H'!$G$6:$G$1506,"Realizado"))</f>
        <v/>
      </c>
      <c r="F158" s="64" t="str">
        <f t="shared" si="4"/>
        <v/>
      </c>
      <c r="G158" s="30" t="str">
        <f t="shared" si="5"/>
        <v/>
      </c>
    </row>
    <row r="159" spans="3:7" ht="30" customHeight="1" thickTop="1" thickBot="1">
      <c r="C159" s="42" t="str">
        <f>IF('5W'!C160="","",'5W'!C160)</f>
        <v/>
      </c>
      <c r="D159" s="32" t="str">
        <f>IF(EXE!C159="","",COUNTIF('2H'!$C$6:$C$1506,EXE!C159))</f>
        <v/>
      </c>
      <c r="E159" s="32" t="str">
        <f>IF(EXE!C159="","",COUNTIFS('2H'!$C$6:$C$1506,C159,'2H'!$G$6:$G$1506,"Realizado"))</f>
        <v/>
      </c>
      <c r="F159" s="64" t="str">
        <f t="shared" si="4"/>
        <v/>
      </c>
      <c r="G159" s="30" t="str">
        <f t="shared" si="5"/>
        <v/>
      </c>
    </row>
    <row r="160" spans="3:7" ht="30" customHeight="1" thickTop="1" thickBot="1">
      <c r="C160" s="42" t="str">
        <f>IF('5W'!C161="","",'5W'!C161)</f>
        <v/>
      </c>
      <c r="D160" s="32" t="str">
        <f>IF(EXE!C160="","",COUNTIF('2H'!$C$6:$C$1506,EXE!C160))</f>
        <v/>
      </c>
      <c r="E160" s="32" t="str">
        <f>IF(EXE!C160="","",COUNTIFS('2H'!$C$6:$C$1506,C160,'2H'!$G$6:$G$1506,"Realizado"))</f>
        <v/>
      </c>
      <c r="F160" s="64" t="str">
        <f t="shared" si="4"/>
        <v/>
      </c>
      <c r="G160" s="30" t="str">
        <f t="shared" si="5"/>
        <v/>
      </c>
    </row>
    <row r="161" spans="3:7" ht="30" customHeight="1" thickTop="1" thickBot="1">
      <c r="C161" s="42" t="str">
        <f>IF('5W'!C162="","",'5W'!C162)</f>
        <v/>
      </c>
      <c r="D161" s="32" t="str">
        <f>IF(EXE!C161="","",COUNTIF('2H'!$C$6:$C$1506,EXE!C161))</f>
        <v/>
      </c>
      <c r="E161" s="32" t="str">
        <f>IF(EXE!C161="","",COUNTIFS('2H'!$C$6:$C$1506,C161,'2H'!$G$6:$G$1506,"Realizado"))</f>
        <v/>
      </c>
      <c r="F161" s="64" t="str">
        <f t="shared" si="4"/>
        <v/>
      </c>
      <c r="G161" s="30" t="str">
        <f t="shared" si="5"/>
        <v/>
      </c>
    </row>
    <row r="162" spans="3:7" ht="30" customHeight="1" thickTop="1" thickBot="1">
      <c r="C162" s="42" t="str">
        <f>IF('5W'!C163="","",'5W'!C163)</f>
        <v/>
      </c>
      <c r="D162" s="32" t="str">
        <f>IF(EXE!C162="","",COUNTIF('2H'!$C$6:$C$1506,EXE!C162))</f>
        <v/>
      </c>
      <c r="E162" s="32" t="str">
        <f>IF(EXE!C162="","",COUNTIFS('2H'!$C$6:$C$1506,C162,'2H'!$G$6:$G$1506,"Realizado"))</f>
        <v/>
      </c>
      <c r="F162" s="64" t="str">
        <f t="shared" si="4"/>
        <v/>
      </c>
      <c r="G162" s="30" t="str">
        <f t="shared" si="5"/>
        <v/>
      </c>
    </row>
    <row r="163" spans="3:7" ht="30" customHeight="1" thickTop="1" thickBot="1">
      <c r="C163" s="42" t="str">
        <f>IF('5W'!C164="","",'5W'!C164)</f>
        <v/>
      </c>
      <c r="D163" s="32" t="str">
        <f>IF(EXE!C163="","",COUNTIF('2H'!$C$6:$C$1506,EXE!C163))</f>
        <v/>
      </c>
      <c r="E163" s="32" t="str">
        <f>IF(EXE!C163="","",COUNTIFS('2H'!$C$6:$C$1506,C163,'2H'!$G$6:$G$1506,"Realizado"))</f>
        <v/>
      </c>
      <c r="F163" s="64" t="str">
        <f t="shared" si="4"/>
        <v/>
      </c>
      <c r="G163" s="30" t="str">
        <f t="shared" si="5"/>
        <v/>
      </c>
    </row>
    <row r="164" spans="3:7" ht="30" customHeight="1" thickTop="1" thickBot="1">
      <c r="C164" s="42" t="str">
        <f>IF('5W'!C165="","",'5W'!C165)</f>
        <v/>
      </c>
      <c r="D164" s="32" t="str">
        <f>IF(EXE!C164="","",COUNTIF('2H'!$C$6:$C$1506,EXE!C164))</f>
        <v/>
      </c>
      <c r="E164" s="32" t="str">
        <f>IF(EXE!C164="","",COUNTIFS('2H'!$C$6:$C$1506,C164,'2H'!$G$6:$G$1506,"Realizado"))</f>
        <v/>
      </c>
      <c r="F164" s="64" t="str">
        <f t="shared" si="4"/>
        <v/>
      </c>
      <c r="G164" s="30" t="str">
        <f t="shared" si="5"/>
        <v/>
      </c>
    </row>
    <row r="165" spans="3:7" ht="30" customHeight="1" thickTop="1" thickBot="1">
      <c r="C165" s="42" t="str">
        <f>IF('5W'!C166="","",'5W'!C166)</f>
        <v/>
      </c>
      <c r="D165" s="32" t="str">
        <f>IF(EXE!C165="","",COUNTIF('2H'!$C$6:$C$1506,EXE!C165))</f>
        <v/>
      </c>
      <c r="E165" s="32" t="str">
        <f>IF(EXE!C165="","",COUNTIFS('2H'!$C$6:$C$1506,C165,'2H'!$G$6:$G$1506,"Realizado"))</f>
        <v/>
      </c>
      <c r="F165" s="64" t="str">
        <f t="shared" si="4"/>
        <v/>
      </c>
      <c r="G165" s="30" t="str">
        <f t="shared" si="5"/>
        <v/>
      </c>
    </row>
    <row r="166" spans="3:7" ht="30" customHeight="1" thickTop="1" thickBot="1">
      <c r="C166" s="42" t="str">
        <f>IF('5W'!C167="","",'5W'!C167)</f>
        <v/>
      </c>
      <c r="D166" s="32" t="str">
        <f>IF(EXE!C166="","",COUNTIF('2H'!$C$6:$C$1506,EXE!C166))</f>
        <v/>
      </c>
      <c r="E166" s="32" t="str">
        <f>IF(EXE!C166="","",COUNTIFS('2H'!$C$6:$C$1506,C166,'2H'!$G$6:$G$1506,"Realizado"))</f>
        <v/>
      </c>
      <c r="F166" s="64" t="str">
        <f t="shared" si="4"/>
        <v/>
      </c>
      <c r="G166" s="30" t="str">
        <f t="shared" si="5"/>
        <v/>
      </c>
    </row>
    <row r="167" spans="3:7" ht="30" customHeight="1" thickTop="1" thickBot="1">
      <c r="C167" s="42" t="str">
        <f>IF('5W'!C168="","",'5W'!C168)</f>
        <v/>
      </c>
      <c r="D167" s="32" t="str">
        <f>IF(EXE!C167="","",COUNTIF('2H'!$C$6:$C$1506,EXE!C167))</f>
        <v/>
      </c>
      <c r="E167" s="32" t="str">
        <f>IF(EXE!C167="","",COUNTIFS('2H'!$C$6:$C$1506,C167,'2H'!$G$6:$G$1506,"Realizado"))</f>
        <v/>
      </c>
      <c r="F167" s="64" t="str">
        <f t="shared" si="4"/>
        <v/>
      </c>
      <c r="G167" s="30" t="str">
        <f t="shared" si="5"/>
        <v/>
      </c>
    </row>
    <row r="168" spans="3:7" ht="30" customHeight="1" thickTop="1" thickBot="1">
      <c r="C168" s="42" t="str">
        <f>IF('5W'!C169="","",'5W'!C169)</f>
        <v/>
      </c>
      <c r="D168" s="32" t="str">
        <f>IF(EXE!C168="","",COUNTIF('2H'!$C$6:$C$1506,EXE!C168))</f>
        <v/>
      </c>
      <c r="E168" s="32" t="str">
        <f>IF(EXE!C168="","",COUNTIFS('2H'!$C$6:$C$1506,C168,'2H'!$G$6:$G$1506,"Realizado"))</f>
        <v/>
      </c>
      <c r="F168" s="64" t="str">
        <f t="shared" si="4"/>
        <v/>
      </c>
      <c r="G168" s="30" t="str">
        <f t="shared" si="5"/>
        <v/>
      </c>
    </row>
    <row r="169" spans="3:7" ht="30" customHeight="1" thickTop="1" thickBot="1">
      <c r="C169" s="42" t="str">
        <f>IF('5W'!C170="","",'5W'!C170)</f>
        <v/>
      </c>
      <c r="D169" s="32" t="str">
        <f>IF(EXE!C169="","",COUNTIF('2H'!$C$6:$C$1506,EXE!C169))</f>
        <v/>
      </c>
      <c r="E169" s="32" t="str">
        <f>IF(EXE!C169="","",COUNTIFS('2H'!$C$6:$C$1506,C169,'2H'!$G$6:$G$1506,"Realizado"))</f>
        <v/>
      </c>
      <c r="F169" s="64" t="str">
        <f t="shared" si="4"/>
        <v/>
      </c>
      <c r="G169" s="30" t="str">
        <f t="shared" si="5"/>
        <v/>
      </c>
    </row>
    <row r="170" spans="3:7" ht="30" customHeight="1" thickTop="1" thickBot="1">
      <c r="C170" s="42" t="str">
        <f>IF('5W'!C171="","",'5W'!C171)</f>
        <v/>
      </c>
      <c r="D170" s="32" t="str">
        <f>IF(EXE!C170="","",COUNTIF('2H'!$C$6:$C$1506,EXE!C170))</f>
        <v/>
      </c>
      <c r="E170" s="32" t="str">
        <f>IF(EXE!C170="","",COUNTIFS('2H'!$C$6:$C$1506,C170,'2H'!$G$6:$G$1506,"Realizado"))</f>
        <v/>
      </c>
      <c r="F170" s="64" t="str">
        <f t="shared" si="4"/>
        <v/>
      </c>
      <c r="G170" s="30" t="str">
        <f t="shared" si="5"/>
        <v/>
      </c>
    </row>
    <row r="171" spans="3:7" ht="30" customHeight="1" thickTop="1" thickBot="1">
      <c r="C171" s="42" t="str">
        <f>IF('5W'!C172="","",'5W'!C172)</f>
        <v/>
      </c>
      <c r="D171" s="32" t="str">
        <f>IF(EXE!C171="","",COUNTIF('2H'!$C$6:$C$1506,EXE!C171))</f>
        <v/>
      </c>
      <c r="E171" s="32" t="str">
        <f>IF(EXE!C171="","",COUNTIFS('2H'!$C$6:$C$1506,C171,'2H'!$G$6:$G$1506,"Realizado"))</f>
        <v/>
      </c>
      <c r="F171" s="64" t="str">
        <f t="shared" si="4"/>
        <v/>
      </c>
      <c r="G171" s="30" t="str">
        <f t="shared" si="5"/>
        <v/>
      </c>
    </row>
    <row r="172" spans="3:7" ht="30" customHeight="1" thickTop="1" thickBot="1">
      <c r="C172" s="42" t="str">
        <f>IF('5W'!C173="","",'5W'!C173)</f>
        <v/>
      </c>
      <c r="D172" s="32" t="str">
        <f>IF(EXE!C172="","",COUNTIF('2H'!$C$6:$C$1506,EXE!C172))</f>
        <v/>
      </c>
      <c r="E172" s="32" t="str">
        <f>IF(EXE!C172="","",COUNTIFS('2H'!$C$6:$C$1506,C172,'2H'!$G$6:$G$1506,"Realizado"))</f>
        <v/>
      </c>
      <c r="F172" s="64" t="str">
        <f t="shared" si="4"/>
        <v/>
      </c>
      <c r="G172" s="30" t="str">
        <f t="shared" si="5"/>
        <v/>
      </c>
    </row>
    <row r="173" spans="3:7" ht="30" customHeight="1" thickTop="1" thickBot="1">
      <c r="C173" s="42" t="str">
        <f>IF('5W'!C174="","",'5W'!C174)</f>
        <v/>
      </c>
      <c r="D173" s="32" t="str">
        <f>IF(EXE!C173="","",COUNTIF('2H'!$C$6:$C$1506,EXE!C173))</f>
        <v/>
      </c>
      <c r="E173" s="32" t="str">
        <f>IF(EXE!C173="","",COUNTIFS('2H'!$C$6:$C$1506,C173,'2H'!$G$6:$G$1506,"Realizado"))</f>
        <v/>
      </c>
      <c r="F173" s="64" t="str">
        <f t="shared" si="4"/>
        <v/>
      </c>
      <c r="G173" s="30" t="str">
        <f t="shared" si="5"/>
        <v/>
      </c>
    </row>
    <row r="174" spans="3:7" ht="30" customHeight="1" thickTop="1" thickBot="1">
      <c r="C174" s="42" t="str">
        <f>IF('5W'!C175="","",'5W'!C175)</f>
        <v/>
      </c>
      <c r="D174" s="32" t="str">
        <f>IF(EXE!C174="","",COUNTIF('2H'!$C$6:$C$1506,EXE!C174))</f>
        <v/>
      </c>
      <c r="E174" s="32" t="str">
        <f>IF(EXE!C174="","",COUNTIFS('2H'!$C$6:$C$1506,C174,'2H'!$G$6:$G$1506,"Realizado"))</f>
        <v/>
      </c>
      <c r="F174" s="64" t="str">
        <f t="shared" si="4"/>
        <v/>
      </c>
      <c r="G174" s="30" t="str">
        <f t="shared" si="5"/>
        <v/>
      </c>
    </row>
    <row r="175" spans="3:7" ht="30" customHeight="1" thickTop="1" thickBot="1">
      <c r="C175" s="42" t="str">
        <f>IF('5W'!C176="","",'5W'!C176)</f>
        <v/>
      </c>
      <c r="D175" s="32" t="str">
        <f>IF(EXE!C175="","",COUNTIF('2H'!$C$6:$C$1506,EXE!C175))</f>
        <v/>
      </c>
      <c r="E175" s="32" t="str">
        <f>IF(EXE!C175="","",COUNTIFS('2H'!$C$6:$C$1506,C175,'2H'!$G$6:$G$1506,"Realizado"))</f>
        <v/>
      </c>
      <c r="F175" s="64" t="str">
        <f t="shared" si="4"/>
        <v/>
      </c>
      <c r="G175" s="30" t="str">
        <f t="shared" si="5"/>
        <v/>
      </c>
    </row>
    <row r="176" spans="3:7" ht="30" customHeight="1" thickTop="1" thickBot="1">
      <c r="C176" s="42" t="str">
        <f>IF('5W'!C177="","",'5W'!C177)</f>
        <v/>
      </c>
      <c r="D176" s="32" t="str">
        <f>IF(EXE!C176="","",COUNTIF('2H'!$C$6:$C$1506,EXE!C176))</f>
        <v/>
      </c>
      <c r="E176" s="32" t="str">
        <f>IF(EXE!C176="","",COUNTIFS('2H'!$C$6:$C$1506,C176,'2H'!$G$6:$G$1506,"Realizado"))</f>
        <v/>
      </c>
      <c r="F176" s="64" t="str">
        <f t="shared" si="4"/>
        <v/>
      </c>
      <c r="G176" s="30" t="str">
        <f t="shared" si="5"/>
        <v/>
      </c>
    </row>
    <row r="177" spans="3:7" ht="30" customHeight="1" thickTop="1" thickBot="1">
      <c r="C177" s="42" t="str">
        <f>IF('5W'!C178="","",'5W'!C178)</f>
        <v/>
      </c>
      <c r="D177" s="32" t="str">
        <f>IF(EXE!C177="","",COUNTIF('2H'!$C$6:$C$1506,EXE!C177))</f>
        <v/>
      </c>
      <c r="E177" s="32" t="str">
        <f>IF(EXE!C177="","",COUNTIFS('2H'!$C$6:$C$1506,C177,'2H'!$G$6:$G$1506,"Realizado"))</f>
        <v/>
      </c>
      <c r="F177" s="64" t="str">
        <f t="shared" si="4"/>
        <v/>
      </c>
      <c r="G177" s="30" t="str">
        <f t="shared" si="5"/>
        <v/>
      </c>
    </row>
    <row r="178" spans="3:7" ht="30" customHeight="1" thickTop="1" thickBot="1">
      <c r="C178" s="42" t="str">
        <f>IF('5W'!C179="","",'5W'!C179)</f>
        <v/>
      </c>
      <c r="D178" s="32" t="str">
        <f>IF(EXE!C178="","",COUNTIF('2H'!$C$6:$C$1506,EXE!C178))</f>
        <v/>
      </c>
      <c r="E178" s="32" t="str">
        <f>IF(EXE!C178="","",COUNTIFS('2H'!$C$6:$C$1506,C178,'2H'!$G$6:$G$1506,"Realizado"))</f>
        <v/>
      </c>
      <c r="F178" s="64" t="str">
        <f t="shared" si="4"/>
        <v/>
      </c>
      <c r="G178" s="30" t="str">
        <f t="shared" si="5"/>
        <v/>
      </c>
    </row>
    <row r="179" spans="3:7" ht="30" customHeight="1" thickTop="1" thickBot="1">
      <c r="C179" s="42" t="str">
        <f>IF('5W'!C180="","",'5W'!C180)</f>
        <v/>
      </c>
      <c r="D179" s="32" t="str">
        <f>IF(EXE!C179="","",COUNTIF('2H'!$C$6:$C$1506,EXE!C179))</f>
        <v/>
      </c>
      <c r="E179" s="32" t="str">
        <f>IF(EXE!C179="","",COUNTIFS('2H'!$C$6:$C$1506,C179,'2H'!$G$6:$G$1506,"Realizado"))</f>
        <v/>
      </c>
      <c r="F179" s="64" t="str">
        <f t="shared" si="4"/>
        <v/>
      </c>
      <c r="G179" s="30" t="str">
        <f t="shared" si="5"/>
        <v/>
      </c>
    </row>
    <row r="180" spans="3:7" ht="30" customHeight="1" thickTop="1" thickBot="1">
      <c r="C180" s="42" t="str">
        <f>IF('5W'!C181="","",'5W'!C181)</f>
        <v/>
      </c>
      <c r="D180" s="32" t="str">
        <f>IF(EXE!C180="","",COUNTIF('2H'!$C$6:$C$1506,EXE!C180))</f>
        <v/>
      </c>
      <c r="E180" s="32" t="str">
        <f>IF(EXE!C180="","",COUNTIFS('2H'!$C$6:$C$1506,C180,'2H'!$G$6:$G$1506,"Realizado"))</f>
        <v/>
      </c>
      <c r="F180" s="64" t="str">
        <f t="shared" si="4"/>
        <v/>
      </c>
      <c r="G180" s="30" t="str">
        <f t="shared" si="5"/>
        <v/>
      </c>
    </row>
    <row r="181" spans="3:7" ht="30" customHeight="1" thickTop="1" thickBot="1">
      <c r="C181" s="42" t="str">
        <f>IF('5W'!C182="","",'5W'!C182)</f>
        <v/>
      </c>
      <c r="D181" s="32" t="str">
        <f>IF(EXE!C181="","",COUNTIF('2H'!$C$6:$C$1506,EXE!C181))</f>
        <v/>
      </c>
      <c r="E181" s="32" t="str">
        <f>IF(EXE!C181="","",COUNTIFS('2H'!$C$6:$C$1506,C181,'2H'!$G$6:$G$1506,"Realizado"))</f>
        <v/>
      </c>
      <c r="F181" s="64" t="str">
        <f t="shared" si="4"/>
        <v/>
      </c>
      <c r="G181" s="30" t="str">
        <f t="shared" si="5"/>
        <v/>
      </c>
    </row>
    <row r="182" spans="3:7" ht="30" customHeight="1" thickTop="1" thickBot="1">
      <c r="C182" s="42" t="str">
        <f>IF('5W'!C183="","",'5W'!C183)</f>
        <v/>
      </c>
      <c r="D182" s="32" t="str">
        <f>IF(EXE!C182="","",COUNTIF('2H'!$C$6:$C$1506,EXE!C182))</f>
        <v/>
      </c>
      <c r="E182" s="32" t="str">
        <f>IF(EXE!C182="","",COUNTIFS('2H'!$C$6:$C$1506,C182,'2H'!$G$6:$G$1506,"Realizado"))</f>
        <v/>
      </c>
      <c r="F182" s="64" t="str">
        <f t="shared" si="4"/>
        <v/>
      </c>
      <c r="G182" s="30" t="str">
        <f t="shared" si="5"/>
        <v/>
      </c>
    </row>
    <row r="183" spans="3:7" ht="30" customHeight="1" thickTop="1" thickBot="1">
      <c r="C183" s="42" t="str">
        <f>IF('5W'!C184="","",'5W'!C184)</f>
        <v/>
      </c>
      <c r="D183" s="32" t="str">
        <f>IF(EXE!C183="","",COUNTIF('2H'!$C$6:$C$1506,EXE!C183))</f>
        <v/>
      </c>
      <c r="E183" s="32" t="str">
        <f>IF(EXE!C183="","",COUNTIFS('2H'!$C$6:$C$1506,C183,'2H'!$G$6:$G$1506,"Realizado"))</f>
        <v/>
      </c>
      <c r="F183" s="64" t="str">
        <f t="shared" si="4"/>
        <v/>
      </c>
      <c r="G183" s="30" t="str">
        <f t="shared" si="5"/>
        <v/>
      </c>
    </row>
    <row r="184" spans="3:7" ht="30" customHeight="1" thickTop="1" thickBot="1">
      <c r="C184" s="42" t="str">
        <f>IF('5W'!C185="","",'5W'!C185)</f>
        <v/>
      </c>
      <c r="D184" s="32" t="str">
        <f>IF(EXE!C184="","",COUNTIF('2H'!$C$6:$C$1506,EXE!C184))</f>
        <v/>
      </c>
      <c r="E184" s="32" t="str">
        <f>IF(EXE!C184="","",COUNTIFS('2H'!$C$6:$C$1506,C184,'2H'!$G$6:$G$1506,"Realizado"))</f>
        <v/>
      </c>
      <c r="F184" s="64" t="str">
        <f t="shared" si="4"/>
        <v/>
      </c>
      <c r="G184" s="30" t="str">
        <f t="shared" si="5"/>
        <v/>
      </c>
    </row>
    <row r="185" spans="3:7" ht="30" customHeight="1" thickTop="1" thickBot="1">
      <c r="C185" s="42" t="str">
        <f>IF('5W'!C186="","",'5W'!C186)</f>
        <v/>
      </c>
      <c r="D185" s="32" t="str">
        <f>IF(EXE!C185="","",COUNTIF('2H'!$C$6:$C$1506,EXE!C185))</f>
        <v/>
      </c>
      <c r="E185" s="32" t="str">
        <f>IF(EXE!C185="","",COUNTIFS('2H'!$C$6:$C$1506,C185,'2H'!$G$6:$G$1506,"Realizado"))</f>
        <v/>
      </c>
      <c r="F185" s="64" t="str">
        <f t="shared" si="4"/>
        <v/>
      </c>
      <c r="G185" s="30" t="str">
        <f t="shared" si="5"/>
        <v/>
      </c>
    </row>
    <row r="186" spans="3:7" ht="30" customHeight="1" thickTop="1" thickBot="1">
      <c r="C186" s="42" t="str">
        <f>IF('5W'!C187="","",'5W'!C187)</f>
        <v/>
      </c>
      <c r="D186" s="32" t="str">
        <f>IF(EXE!C186="","",COUNTIF('2H'!$C$6:$C$1506,EXE!C186))</f>
        <v/>
      </c>
      <c r="E186" s="32" t="str">
        <f>IF(EXE!C186="","",COUNTIFS('2H'!$C$6:$C$1506,C186,'2H'!$G$6:$G$1506,"Realizado"))</f>
        <v/>
      </c>
      <c r="F186" s="64" t="str">
        <f t="shared" si="4"/>
        <v/>
      </c>
      <c r="G186" s="30" t="str">
        <f t="shared" si="5"/>
        <v/>
      </c>
    </row>
    <row r="187" spans="3:7" ht="30" customHeight="1" thickTop="1" thickBot="1">
      <c r="C187" s="42" t="str">
        <f>IF('5W'!C188="","",'5W'!C188)</f>
        <v/>
      </c>
      <c r="D187" s="32" t="str">
        <f>IF(EXE!C187="","",COUNTIF('2H'!$C$6:$C$1506,EXE!C187))</f>
        <v/>
      </c>
      <c r="E187" s="32" t="str">
        <f>IF(EXE!C187="","",COUNTIFS('2H'!$C$6:$C$1506,C187,'2H'!$G$6:$G$1506,"Realizado"))</f>
        <v/>
      </c>
      <c r="F187" s="64" t="str">
        <f t="shared" si="4"/>
        <v/>
      </c>
      <c r="G187" s="30" t="str">
        <f t="shared" si="5"/>
        <v/>
      </c>
    </row>
    <row r="188" spans="3:7" ht="30" customHeight="1" thickTop="1" thickBot="1">
      <c r="C188" s="42" t="str">
        <f>IF('5W'!C189="","",'5W'!C189)</f>
        <v/>
      </c>
      <c r="D188" s="32" t="str">
        <f>IF(EXE!C188="","",COUNTIF('2H'!$C$6:$C$1506,EXE!C188))</f>
        <v/>
      </c>
      <c r="E188" s="32" t="str">
        <f>IF(EXE!C188="","",COUNTIFS('2H'!$C$6:$C$1506,C188,'2H'!$G$6:$G$1506,"Realizado"))</f>
        <v/>
      </c>
      <c r="F188" s="64" t="str">
        <f t="shared" si="4"/>
        <v/>
      </c>
      <c r="G188" s="30" t="str">
        <f t="shared" si="5"/>
        <v/>
      </c>
    </row>
    <row r="189" spans="3:7" ht="30" customHeight="1" thickTop="1" thickBot="1">
      <c r="C189" s="42" t="str">
        <f>IF('5W'!C190="","",'5W'!C190)</f>
        <v/>
      </c>
      <c r="D189" s="32" t="str">
        <f>IF(EXE!C189="","",COUNTIF('2H'!$C$6:$C$1506,EXE!C189))</f>
        <v/>
      </c>
      <c r="E189" s="32" t="str">
        <f>IF(EXE!C189="","",COUNTIFS('2H'!$C$6:$C$1506,C189,'2H'!$G$6:$G$1506,"Realizado"))</f>
        <v/>
      </c>
      <c r="F189" s="64" t="str">
        <f t="shared" si="4"/>
        <v/>
      </c>
      <c r="G189" s="30" t="str">
        <f t="shared" si="5"/>
        <v/>
      </c>
    </row>
    <row r="190" spans="3:7" ht="30" customHeight="1" thickTop="1" thickBot="1">
      <c r="C190" s="42" t="str">
        <f>IF('5W'!C191="","",'5W'!C191)</f>
        <v/>
      </c>
      <c r="D190" s="32" t="str">
        <f>IF(EXE!C190="","",COUNTIF('2H'!$C$6:$C$1506,EXE!C190))</f>
        <v/>
      </c>
      <c r="E190" s="32" t="str">
        <f>IF(EXE!C190="","",COUNTIFS('2H'!$C$6:$C$1506,C190,'2H'!$G$6:$G$1506,"Realizado"))</f>
        <v/>
      </c>
      <c r="F190" s="64" t="str">
        <f t="shared" si="4"/>
        <v/>
      </c>
      <c r="G190" s="30" t="str">
        <f t="shared" si="5"/>
        <v/>
      </c>
    </row>
    <row r="191" spans="3:7" ht="30" customHeight="1" thickTop="1" thickBot="1">
      <c r="C191" s="42" t="str">
        <f>IF('5W'!C192="","",'5W'!C192)</f>
        <v/>
      </c>
      <c r="D191" s="32" t="str">
        <f>IF(EXE!C191="","",COUNTIF('2H'!$C$6:$C$1506,EXE!C191))</f>
        <v/>
      </c>
      <c r="E191" s="32" t="str">
        <f>IF(EXE!C191="","",COUNTIFS('2H'!$C$6:$C$1506,C191,'2H'!$G$6:$G$1506,"Realizado"))</f>
        <v/>
      </c>
      <c r="F191" s="64" t="str">
        <f t="shared" si="4"/>
        <v/>
      </c>
      <c r="G191" s="30" t="str">
        <f t="shared" si="5"/>
        <v/>
      </c>
    </row>
    <row r="192" spans="3:7" ht="30" customHeight="1" thickTop="1" thickBot="1">
      <c r="C192" s="42" t="str">
        <f>IF('5W'!C193="","",'5W'!C193)</f>
        <v/>
      </c>
      <c r="D192" s="32" t="str">
        <f>IF(EXE!C192="","",COUNTIF('2H'!$C$6:$C$1506,EXE!C192))</f>
        <v/>
      </c>
      <c r="E192" s="32" t="str">
        <f>IF(EXE!C192="","",COUNTIFS('2H'!$C$6:$C$1506,C192,'2H'!$G$6:$G$1506,"Realizado"))</f>
        <v/>
      </c>
      <c r="F192" s="64" t="str">
        <f t="shared" si="4"/>
        <v/>
      </c>
      <c r="G192" s="30" t="str">
        <f t="shared" si="5"/>
        <v/>
      </c>
    </row>
    <row r="193" spans="3:7" ht="30" customHeight="1" thickTop="1" thickBot="1">
      <c r="C193" s="42" t="str">
        <f>IF('5W'!C194="","",'5W'!C194)</f>
        <v/>
      </c>
      <c r="D193" s="32" t="str">
        <f>IF(EXE!C193="","",COUNTIF('2H'!$C$6:$C$1506,EXE!C193))</f>
        <v/>
      </c>
      <c r="E193" s="32" t="str">
        <f>IF(EXE!C193="","",COUNTIFS('2H'!$C$6:$C$1506,C193,'2H'!$G$6:$G$1506,"Realizado"))</f>
        <v/>
      </c>
      <c r="F193" s="64" t="str">
        <f t="shared" si="4"/>
        <v/>
      </c>
      <c r="G193" s="30" t="str">
        <f t="shared" si="5"/>
        <v/>
      </c>
    </row>
    <row r="194" spans="3:7" ht="30" customHeight="1" thickTop="1" thickBot="1">
      <c r="C194" s="42" t="str">
        <f>IF('5W'!C195="","",'5W'!C195)</f>
        <v/>
      </c>
      <c r="D194" s="32" t="str">
        <f>IF(EXE!C194="","",COUNTIF('2H'!$C$6:$C$1506,EXE!C194))</f>
        <v/>
      </c>
      <c r="E194" s="32" t="str">
        <f>IF(EXE!C194="","",COUNTIFS('2H'!$C$6:$C$1506,C194,'2H'!$G$6:$G$1506,"Realizado"))</f>
        <v/>
      </c>
      <c r="F194" s="64" t="str">
        <f t="shared" si="4"/>
        <v/>
      </c>
      <c r="G194" s="30" t="str">
        <f t="shared" si="5"/>
        <v/>
      </c>
    </row>
    <row r="195" spans="3:7" ht="30" customHeight="1" thickTop="1" thickBot="1">
      <c r="C195" s="42" t="str">
        <f>IF('5W'!C196="","",'5W'!C196)</f>
        <v/>
      </c>
      <c r="D195" s="32" t="str">
        <f>IF(EXE!C195="","",COUNTIF('2H'!$C$6:$C$1506,EXE!C195))</f>
        <v/>
      </c>
      <c r="E195" s="32" t="str">
        <f>IF(EXE!C195="","",COUNTIFS('2H'!$C$6:$C$1506,C195,'2H'!$G$6:$G$1506,"Realizado"))</f>
        <v/>
      </c>
      <c r="F195" s="64" t="str">
        <f t="shared" si="4"/>
        <v/>
      </c>
      <c r="G195" s="30" t="str">
        <f t="shared" si="5"/>
        <v/>
      </c>
    </row>
    <row r="196" spans="3:7" ht="30" customHeight="1" thickTop="1" thickBot="1">
      <c r="C196" s="42" t="str">
        <f>IF('5W'!C197="","",'5W'!C197)</f>
        <v/>
      </c>
      <c r="D196" s="32" t="str">
        <f>IF(EXE!C196="","",COUNTIF('2H'!$C$6:$C$1506,EXE!C196))</f>
        <v/>
      </c>
      <c r="E196" s="32" t="str">
        <f>IF(EXE!C196="","",COUNTIFS('2H'!$C$6:$C$1506,C196,'2H'!$G$6:$G$1506,"Realizado"))</f>
        <v/>
      </c>
      <c r="F196" s="64" t="str">
        <f t="shared" si="4"/>
        <v/>
      </c>
      <c r="G196" s="30" t="str">
        <f t="shared" si="5"/>
        <v/>
      </c>
    </row>
    <row r="197" spans="3:7" ht="30" customHeight="1" thickTop="1" thickBot="1">
      <c r="C197" s="42" t="str">
        <f>IF('5W'!C198="","",'5W'!C198)</f>
        <v/>
      </c>
      <c r="D197" s="32" t="str">
        <f>IF(EXE!C197="","",COUNTIF('2H'!$C$6:$C$1506,EXE!C197))</f>
        <v/>
      </c>
      <c r="E197" s="32" t="str">
        <f>IF(EXE!C197="","",COUNTIFS('2H'!$C$6:$C$1506,C197,'2H'!$G$6:$G$1506,"Realizado"))</f>
        <v/>
      </c>
      <c r="F197" s="64" t="str">
        <f t="shared" si="4"/>
        <v/>
      </c>
      <c r="G197" s="30" t="str">
        <f t="shared" si="5"/>
        <v/>
      </c>
    </row>
    <row r="198" spans="3:7" ht="30" customHeight="1" thickTop="1" thickBot="1">
      <c r="C198" s="42" t="str">
        <f>IF('5W'!C199="","",'5W'!C199)</f>
        <v/>
      </c>
      <c r="D198" s="32" t="str">
        <f>IF(EXE!C198="","",COUNTIF('2H'!$C$6:$C$1506,EXE!C198))</f>
        <v/>
      </c>
      <c r="E198" s="32" t="str">
        <f>IF(EXE!C198="","",COUNTIFS('2H'!$C$6:$C$1506,C198,'2H'!$G$6:$G$1506,"Realizado"))</f>
        <v/>
      </c>
      <c r="F198" s="64" t="str">
        <f t="shared" ref="F198:F261" si="6">IF(C198="","",ROUND(E198/D198,4))</f>
        <v/>
      </c>
      <c r="G198" s="30" t="str">
        <f t="shared" ref="G198:G261" si="7">IF(C198="","",IF(F198=0,"Atrasado",IF(F198=1,"Concluído","Em andamento")))</f>
        <v/>
      </c>
    </row>
    <row r="199" spans="3:7" ht="30" customHeight="1" thickTop="1" thickBot="1">
      <c r="C199" s="42" t="str">
        <f>IF('5W'!C200="","",'5W'!C200)</f>
        <v/>
      </c>
      <c r="D199" s="32" t="str">
        <f>IF(EXE!C199="","",COUNTIF('2H'!$C$6:$C$1506,EXE!C199))</f>
        <v/>
      </c>
      <c r="E199" s="32" t="str">
        <f>IF(EXE!C199="","",COUNTIFS('2H'!$C$6:$C$1506,C199,'2H'!$G$6:$G$1506,"Realizado"))</f>
        <v/>
      </c>
      <c r="F199" s="64" t="str">
        <f t="shared" si="6"/>
        <v/>
      </c>
      <c r="G199" s="30" t="str">
        <f t="shared" si="7"/>
        <v/>
      </c>
    </row>
    <row r="200" spans="3:7" ht="30" customHeight="1" thickTop="1" thickBot="1">
      <c r="C200" s="42" t="str">
        <f>IF('5W'!C201="","",'5W'!C201)</f>
        <v/>
      </c>
      <c r="D200" s="32" t="str">
        <f>IF(EXE!C200="","",COUNTIF('2H'!$C$6:$C$1506,EXE!C200))</f>
        <v/>
      </c>
      <c r="E200" s="32" t="str">
        <f>IF(EXE!C200="","",COUNTIFS('2H'!$C$6:$C$1506,C200,'2H'!$G$6:$G$1506,"Realizado"))</f>
        <v/>
      </c>
      <c r="F200" s="64" t="str">
        <f t="shared" si="6"/>
        <v/>
      </c>
      <c r="G200" s="30" t="str">
        <f t="shared" si="7"/>
        <v/>
      </c>
    </row>
    <row r="201" spans="3:7" ht="30" customHeight="1" thickTop="1" thickBot="1">
      <c r="C201" s="42" t="str">
        <f>IF('5W'!C202="","",'5W'!C202)</f>
        <v/>
      </c>
      <c r="D201" s="32" t="str">
        <f>IF(EXE!C201="","",COUNTIF('2H'!$C$6:$C$1506,EXE!C201))</f>
        <v/>
      </c>
      <c r="E201" s="32" t="str">
        <f>IF(EXE!C201="","",COUNTIFS('2H'!$C$6:$C$1506,C201,'2H'!$G$6:$G$1506,"Realizado"))</f>
        <v/>
      </c>
      <c r="F201" s="64" t="str">
        <f t="shared" si="6"/>
        <v/>
      </c>
      <c r="G201" s="30" t="str">
        <f t="shared" si="7"/>
        <v/>
      </c>
    </row>
    <row r="202" spans="3:7" ht="30" customHeight="1" thickTop="1" thickBot="1">
      <c r="C202" s="42" t="str">
        <f>IF('5W'!C203="","",'5W'!C203)</f>
        <v/>
      </c>
      <c r="D202" s="32" t="str">
        <f>IF(EXE!C202="","",COUNTIF('2H'!$C$6:$C$1506,EXE!C202))</f>
        <v/>
      </c>
      <c r="E202" s="32" t="str">
        <f>IF(EXE!C202="","",COUNTIFS('2H'!$C$6:$C$1506,C202,'2H'!$G$6:$G$1506,"Realizado"))</f>
        <v/>
      </c>
      <c r="F202" s="64" t="str">
        <f t="shared" si="6"/>
        <v/>
      </c>
      <c r="G202" s="30" t="str">
        <f t="shared" si="7"/>
        <v/>
      </c>
    </row>
    <row r="203" spans="3:7" ht="30" customHeight="1" thickTop="1" thickBot="1">
      <c r="C203" s="42" t="str">
        <f>IF('5W'!C204="","",'5W'!C204)</f>
        <v/>
      </c>
      <c r="D203" s="32" t="str">
        <f>IF(EXE!C203="","",COUNTIF('2H'!$C$6:$C$1506,EXE!C203))</f>
        <v/>
      </c>
      <c r="E203" s="32" t="str">
        <f>IF(EXE!C203="","",COUNTIFS('2H'!$C$6:$C$1506,C203,'2H'!$G$6:$G$1506,"Realizado"))</f>
        <v/>
      </c>
      <c r="F203" s="64" t="str">
        <f t="shared" si="6"/>
        <v/>
      </c>
      <c r="G203" s="30" t="str">
        <f t="shared" si="7"/>
        <v/>
      </c>
    </row>
    <row r="204" spans="3:7" ht="30" customHeight="1" thickTop="1" thickBot="1">
      <c r="C204" s="42" t="str">
        <f>IF('5W'!C205="","",'5W'!C205)</f>
        <v/>
      </c>
      <c r="D204" s="32" t="str">
        <f>IF(EXE!C204="","",COUNTIF('2H'!$C$6:$C$1506,EXE!C204))</f>
        <v/>
      </c>
      <c r="E204" s="32" t="str">
        <f>IF(EXE!C204="","",COUNTIFS('2H'!$C$6:$C$1506,C204,'2H'!$G$6:$G$1506,"Realizado"))</f>
        <v/>
      </c>
      <c r="F204" s="64" t="str">
        <f t="shared" si="6"/>
        <v/>
      </c>
      <c r="G204" s="30" t="str">
        <f t="shared" si="7"/>
        <v/>
      </c>
    </row>
    <row r="205" spans="3:7" ht="30" customHeight="1" thickTop="1" thickBot="1">
      <c r="C205" s="42" t="str">
        <f>IF('5W'!C206="","",'5W'!C206)</f>
        <v/>
      </c>
      <c r="D205" s="32" t="str">
        <f>IF(EXE!C205="","",COUNTIF('2H'!$C$6:$C$1506,EXE!C205))</f>
        <v/>
      </c>
      <c r="E205" s="32" t="str">
        <f>IF(EXE!C205="","",COUNTIFS('2H'!$C$6:$C$1506,C205,'2H'!$G$6:$G$1506,"Realizado"))</f>
        <v/>
      </c>
      <c r="F205" s="64" t="str">
        <f t="shared" si="6"/>
        <v/>
      </c>
      <c r="G205" s="30" t="str">
        <f t="shared" si="7"/>
        <v/>
      </c>
    </row>
    <row r="206" spans="3:7" ht="30" customHeight="1" thickTop="1" thickBot="1">
      <c r="C206" s="42" t="str">
        <f>IF('5W'!C207="","",'5W'!C207)</f>
        <v/>
      </c>
      <c r="D206" s="32" t="str">
        <f>IF(EXE!C206="","",COUNTIF('2H'!$C$6:$C$1506,EXE!C206))</f>
        <v/>
      </c>
      <c r="E206" s="32" t="str">
        <f>IF(EXE!C206="","",COUNTIFS('2H'!$C$6:$C$1506,C206,'2H'!$G$6:$G$1506,"Realizado"))</f>
        <v/>
      </c>
      <c r="F206" s="64" t="str">
        <f t="shared" si="6"/>
        <v/>
      </c>
      <c r="G206" s="30" t="str">
        <f t="shared" si="7"/>
        <v/>
      </c>
    </row>
    <row r="207" spans="3:7" ht="30" customHeight="1" thickTop="1" thickBot="1">
      <c r="C207" s="42" t="str">
        <f>IF('5W'!C208="","",'5W'!C208)</f>
        <v/>
      </c>
      <c r="D207" s="32" t="str">
        <f>IF(EXE!C207="","",COUNTIF('2H'!$C$6:$C$1506,EXE!C207))</f>
        <v/>
      </c>
      <c r="E207" s="32" t="str">
        <f>IF(EXE!C207="","",COUNTIFS('2H'!$C$6:$C$1506,C207,'2H'!$G$6:$G$1506,"Realizado"))</f>
        <v/>
      </c>
      <c r="F207" s="64" t="str">
        <f t="shared" si="6"/>
        <v/>
      </c>
      <c r="G207" s="30" t="str">
        <f t="shared" si="7"/>
        <v/>
      </c>
    </row>
    <row r="208" spans="3:7" ht="30" customHeight="1" thickTop="1" thickBot="1">
      <c r="C208" s="42" t="str">
        <f>IF('5W'!C209="","",'5W'!C209)</f>
        <v/>
      </c>
      <c r="D208" s="32" t="str">
        <f>IF(EXE!C208="","",COUNTIF('2H'!$C$6:$C$1506,EXE!C208))</f>
        <v/>
      </c>
      <c r="E208" s="32" t="str">
        <f>IF(EXE!C208="","",COUNTIFS('2H'!$C$6:$C$1506,C208,'2H'!$G$6:$G$1506,"Realizado"))</f>
        <v/>
      </c>
      <c r="F208" s="64" t="str">
        <f t="shared" si="6"/>
        <v/>
      </c>
      <c r="G208" s="30" t="str">
        <f t="shared" si="7"/>
        <v/>
      </c>
    </row>
    <row r="209" spans="3:7" ht="30" customHeight="1" thickTop="1" thickBot="1">
      <c r="C209" s="42" t="str">
        <f>IF('5W'!C210="","",'5W'!C210)</f>
        <v/>
      </c>
      <c r="D209" s="32" t="str">
        <f>IF(EXE!C209="","",COUNTIF('2H'!$C$6:$C$1506,EXE!C209))</f>
        <v/>
      </c>
      <c r="E209" s="32" t="str">
        <f>IF(EXE!C209="","",COUNTIFS('2H'!$C$6:$C$1506,C209,'2H'!$G$6:$G$1506,"Realizado"))</f>
        <v/>
      </c>
      <c r="F209" s="64" t="str">
        <f t="shared" si="6"/>
        <v/>
      </c>
      <c r="G209" s="30" t="str">
        <f t="shared" si="7"/>
        <v/>
      </c>
    </row>
    <row r="210" spans="3:7" ht="30" customHeight="1" thickTop="1" thickBot="1">
      <c r="C210" s="42" t="str">
        <f>IF('5W'!C211="","",'5W'!C211)</f>
        <v/>
      </c>
      <c r="D210" s="32" t="str">
        <f>IF(EXE!C210="","",COUNTIF('2H'!$C$6:$C$1506,EXE!C210))</f>
        <v/>
      </c>
      <c r="E210" s="32" t="str">
        <f>IF(EXE!C210="","",COUNTIFS('2H'!$C$6:$C$1506,C210,'2H'!$G$6:$G$1506,"Realizado"))</f>
        <v/>
      </c>
      <c r="F210" s="64" t="str">
        <f t="shared" si="6"/>
        <v/>
      </c>
      <c r="G210" s="30" t="str">
        <f t="shared" si="7"/>
        <v/>
      </c>
    </row>
    <row r="211" spans="3:7" ht="30" customHeight="1" thickTop="1" thickBot="1">
      <c r="C211" s="42" t="str">
        <f>IF('5W'!C212="","",'5W'!C212)</f>
        <v/>
      </c>
      <c r="D211" s="32" t="str">
        <f>IF(EXE!C211="","",COUNTIF('2H'!$C$6:$C$1506,EXE!C211))</f>
        <v/>
      </c>
      <c r="E211" s="32" t="str">
        <f>IF(EXE!C211="","",COUNTIFS('2H'!$C$6:$C$1506,C211,'2H'!$G$6:$G$1506,"Realizado"))</f>
        <v/>
      </c>
      <c r="F211" s="64" t="str">
        <f t="shared" si="6"/>
        <v/>
      </c>
      <c r="G211" s="30" t="str">
        <f t="shared" si="7"/>
        <v/>
      </c>
    </row>
    <row r="212" spans="3:7" ht="30" customHeight="1" thickTop="1" thickBot="1">
      <c r="C212" s="42" t="str">
        <f>IF('5W'!C213="","",'5W'!C213)</f>
        <v/>
      </c>
      <c r="D212" s="32" t="str">
        <f>IF(EXE!C212="","",COUNTIF('2H'!$C$6:$C$1506,EXE!C212))</f>
        <v/>
      </c>
      <c r="E212" s="32" t="str">
        <f>IF(EXE!C212="","",COUNTIFS('2H'!$C$6:$C$1506,C212,'2H'!$G$6:$G$1506,"Realizado"))</f>
        <v/>
      </c>
      <c r="F212" s="64" t="str">
        <f t="shared" si="6"/>
        <v/>
      </c>
      <c r="G212" s="30" t="str">
        <f t="shared" si="7"/>
        <v/>
      </c>
    </row>
    <row r="213" spans="3:7" ht="30" customHeight="1" thickTop="1" thickBot="1">
      <c r="C213" s="42" t="str">
        <f>IF('5W'!C214="","",'5W'!C214)</f>
        <v/>
      </c>
      <c r="D213" s="32" t="str">
        <f>IF(EXE!C213="","",COUNTIF('2H'!$C$6:$C$1506,EXE!C213))</f>
        <v/>
      </c>
      <c r="E213" s="32" t="str">
        <f>IF(EXE!C213="","",COUNTIFS('2H'!$C$6:$C$1506,C213,'2H'!$G$6:$G$1506,"Realizado"))</f>
        <v/>
      </c>
      <c r="F213" s="64" t="str">
        <f t="shared" si="6"/>
        <v/>
      </c>
      <c r="G213" s="30" t="str">
        <f t="shared" si="7"/>
        <v/>
      </c>
    </row>
    <row r="214" spans="3:7" ht="30" customHeight="1" thickTop="1" thickBot="1">
      <c r="C214" s="42" t="str">
        <f>IF('5W'!C215="","",'5W'!C215)</f>
        <v/>
      </c>
      <c r="D214" s="32" t="str">
        <f>IF(EXE!C214="","",COUNTIF('2H'!$C$6:$C$1506,EXE!C214))</f>
        <v/>
      </c>
      <c r="E214" s="32" t="str">
        <f>IF(EXE!C214="","",COUNTIFS('2H'!$C$6:$C$1506,C214,'2H'!$G$6:$G$1506,"Realizado"))</f>
        <v/>
      </c>
      <c r="F214" s="64" t="str">
        <f t="shared" si="6"/>
        <v/>
      </c>
      <c r="G214" s="30" t="str">
        <f t="shared" si="7"/>
        <v/>
      </c>
    </row>
    <row r="215" spans="3:7" ht="30" customHeight="1" thickTop="1" thickBot="1">
      <c r="C215" s="42" t="str">
        <f>IF('5W'!C216="","",'5W'!C216)</f>
        <v/>
      </c>
      <c r="D215" s="32" t="str">
        <f>IF(EXE!C215="","",COUNTIF('2H'!$C$6:$C$1506,EXE!C215))</f>
        <v/>
      </c>
      <c r="E215" s="32" t="str">
        <f>IF(EXE!C215="","",COUNTIFS('2H'!$C$6:$C$1506,C215,'2H'!$G$6:$G$1506,"Realizado"))</f>
        <v/>
      </c>
      <c r="F215" s="64" t="str">
        <f t="shared" si="6"/>
        <v/>
      </c>
      <c r="G215" s="30" t="str">
        <f t="shared" si="7"/>
        <v/>
      </c>
    </row>
    <row r="216" spans="3:7" ht="30" customHeight="1" thickTop="1" thickBot="1">
      <c r="C216" s="42" t="str">
        <f>IF('5W'!C217="","",'5W'!C217)</f>
        <v/>
      </c>
      <c r="D216" s="32" t="str">
        <f>IF(EXE!C216="","",COUNTIF('2H'!$C$6:$C$1506,EXE!C216))</f>
        <v/>
      </c>
      <c r="E216" s="32" t="str">
        <f>IF(EXE!C216="","",COUNTIFS('2H'!$C$6:$C$1506,C216,'2H'!$G$6:$G$1506,"Realizado"))</f>
        <v/>
      </c>
      <c r="F216" s="64" t="str">
        <f t="shared" si="6"/>
        <v/>
      </c>
      <c r="G216" s="30" t="str">
        <f t="shared" si="7"/>
        <v/>
      </c>
    </row>
    <row r="217" spans="3:7" ht="30" customHeight="1" thickTop="1" thickBot="1">
      <c r="C217" s="42" t="str">
        <f>IF('5W'!C218="","",'5W'!C218)</f>
        <v/>
      </c>
      <c r="D217" s="32" t="str">
        <f>IF(EXE!C217="","",COUNTIF('2H'!$C$6:$C$1506,EXE!C217))</f>
        <v/>
      </c>
      <c r="E217" s="32" t="str">
        <f>IF(EXE!C217="","",COUNTIFS('2H'!$C$6:$C$1506,C217,'2H'!$G$6:$G$1506,"Realizado"))</f>
        <v/>
      </c>
      <c r="F217" s="64" t="str">
        <f t="shared" si="6"/>
        <v/>
      </c>
      <c r="G217" s="30" t="str">
        <f t="shared" si="7"/>
        <v/>
      </c>
    </row>
    <row r="218" spans="3:7" ht="30" customHeight="1" thickTop="1" thickBot="1">
      <c r="C218" s="42" t="str">
        <f>IF('5W'!C219="","",'5W'!C219)</f>
        <v/>
      </c>
      <c r="D218" s="32" t="str">
        <f>IF(EXE!C218="","",COUNTIF('2H'!$C$6:$C$1506,EXE!C218))</f>
        <v/>
      </c>
      <c r="E218" s="32" t="str">
        <f>IF(EXE!C218="","",COUNTIFS('2H'!$C$6:$C$1506,C218,'2H'!$G$6:$G$1506,"Realizado"))</f>
        <v/>
      </c>
      <c r="F218" s="64" t="str">
        <f t="shared" si="6"/>
        <v/>
      </c>
      <c r="G218" s="30" t="str">
        <f t="shared" si="7"/>
        <v/>
      </c>
    </row>
    <row r="219" spans="3:7" ht="30" customHeight="1" thickTop="1" thickBot="1">
      <c r="C219" s="42" t="str">
        <f>IF('5W'!C220="","",'5W'!C220)</f>
        <v/>
      </c>
      <c r="D219" s="32" t="str">
        <f>IF(EXE!C219="","",COUNTIF('2H'!$C$6:$C$1506,EXE!C219))</f>
        <v/>
      </c>
      <c r="E219" s="32" t="str">
        <f>IF(EXE!C219="","",COUNTIFS('2H'!$C$6:$C$1506,C219,'2H'!$G$6:$G$1506,"Realizado"))</f>
        <v/>
      </c>
      <c r="F219" s="64" t="str">
        <f t="shared" si="6"/>
        <v/>
      </c>
      <c r="G219" s="30" t="str">
        <f t="shared" si="7"/>
        <v/>
      </c>
    </row>
    <row r="220" spans="3:7" ht="30" customHeight="1" thickTop="1" thickBot="1">
      <c r="C220" s="42" t="str">
        <f>IF('5W'!C221="","",'5W'!C221)</f>
        <v/>
      </c>
      <c r="D220" s="32" t="str">
        <f>IF(EXE!C220="","",COUNTIF('2H'!$C$6:$C$1506,EXE!C220))</f>
        <v/>
      </c>
      <c r="E220" s="32" t="str">
        <f>IF(EXE!C220="","",COUNTIFS('2H'!$C$6:$C$1506,C220,'2H'!$G$6:$G$1506,"Realizado"))</f>
        <v/>
      </c>
      <c r="F220" s="64" t="str">
        <f t="shared" si="6"/>
        <v/>
      </c>
      <c r="G220" s="30" t="str">
        <f t="shared" si="7"/>
        <v/>
      </c>
    </row>
    <row r="221" spans="3:7" ht="30" customHeight="1" thickTop="1" thickBot="1">
      <c r="C221" s="42" t="str">
        <f>IF('5W'!C222="","",'5W'!C222)</f>
        <v/>
      </c>
      <c r="D221" s="32" t="str">
        <f>IF(EXE!C221="","",COUNTIF('2H'!$C$6:$C$1506,EXE!C221))</f>
        <v/>
      </c>
      <c r="E221" s="32" t="str">
        <f>IF(EXE!C221="","",COUNTIFS('2H'!$C$6:$C$1506,C221,'2H'!$G$6:$G$1506,"Realizado"))</f>
        <v/>
      </c>
      <c r="F221" s="64" t="str">
        <f t="shared" si="6"/>
        <v/>
      </c>
      <c r="G221" s="30" t="str">
        <f t="shared" si="7"/>
        <v/>
      </c>
    </row>
    <row r="222" spans="3:7" ht="30" customHeight="1" thickTop="1" thickBot="1">
      <c r="C222" s="42" t="str">
        <f>IF('5W'!C223="","",'5W'!C223)</f>
        <v/>
      </c>
      <c r="D222" s="32" t="str">
        <f>IF(EXE!C222="","",COUNTIF('2H'!$C$6:$C$1506,EXE!C222))</f>
        <v/>
      </c>
      <c r="E222" s="32" t="str">
        <f>IF(EXE!C222="","",COUNTIFS('2H'!$C$6:$C$1506,C222,'2H'!$G$6:$G$1506,"Realizado"))</f>
        <v/>
      </c>
      <c r="F222" s="64" t="str">
        <f t="shared" si="6"/>
        <v/>
      </c>
      <c r="G222" s="30" t="str">
        <f t="shared" si="7"/>
        <v/>
      </c>
    </row>
    <row r="223" spans="3:7" ht="30" customHeight="1" thickTop="1" thickBot="1">
      <c r="C223" s="42" t="str">
        <f>IF('5W'!C224="","",'5W'!C224)</f>
        <v/>
      </c>
      <c r="D223" s="32" t="str">
        <f>IF(EXE!C223="","",COUNTIF('2H'!$C$6:$C$1506,EXE!C223))</f>
        <v/>
      </c>
      <c r="E223" s="32" t="str">
        <f>IF(EXE!C223="","",COUNTIFS('2H'!$C$6:$C$1506,C223,'2H'!$G$6:$G$1506,"Realizado"))</f>
        <v/>
      </c>
      <c r="F223" s="64" t="str">
        <f t="shared" si="6"/>
        <v/>
      </c>
      <c r="G223" s="30" t="str">
        <f t="shared" si="7"/>
        <v/>
      </c>
    </row>
    <row r="224" spans="3:7" ht="30" customHeight="1" thickTop="1" thickBot="1">
      <c r="C224" s="42" t="str">
        <f>IF('5W'!C225="","",'5W'!C225)</f>
        <v/>
      </c>
      <c r="D224" s="32" t="str">
        <f>IF(EXE!C224="","",COUNTIF('2H'!$C$6:$C$1506,EXE!C224))</f>
        <v/>
      </c>
      <c r="E224" s="32" t="str">
        <f>IF(EXE!C224="","",COUNTIFS('2H'!$C$6:$C$1506,C224,'2H'!$G$6:$G$1506,"Realizado"))</f>
        <v/>
      </c>
      <c r="F224" s="64" t="str">
        <f t="shared" si="6"/>
        <v/>
      </c>
      <c r="G224" s="30" t="str">
        <f t="shared" si="7"/>
        <v/>
      </c>
    </row>
    <row r="225" spans="3:7" ht="30" customHeight="1" thickTop="1" thickBot="1">
      <c r="C225" s="42" t="str">
        <f>IF('5W'!C226="","",'5W'!C226)</f>
        <v/>
      </c>
      <c r="D225" s="32" t="str">
        <f>IF(EXE!C225="","",COUNTIF('2H'!$C$6:$C$1506,EXE!C225))</f>
        <v/>
      </c>
      <c r="E225" s="32" t="str">
        <f>IF(EXE!C225="","",COUNTIFS('2H'!$C$6:$C$1506,C225,'2H'!$G$6:$G$1506,"Realizado"))</f>
        <v/>
      </c>
      <c r="F225" s="64" t="str">
        <f t="shared" si="6"/>
        <v/>
      </c>
      <c r="G225" s="30" t="str">
        <f t="shared" si="7"/>
        <v/>
      </c>
    </row>
    <row r="226" spans="3:7" ht="30" customHeight="1" thickTop="1" thickBot="1">
      <c r="C226" s="42" t="str">
        <f>IF('5W'!C227="","",'5W'!C227)</f>
        <v/>
      </c>
      <c r="D226" s="32" t="str">
        <f>IF(EXE!C226="","",COUNTIF('2H'!$C$6:$C$1506,EXE!C226))</f>
        <v/>
      </c>
      <c r="E226" s="32" t="str">
        <f>IF(EXE!C226="","",COUNTIFS('2H'!$C$6:$C$1506,C226,'2H'!$G$6:$G$1506,"Realizado"))</f>
        <v/>
      </c>
      <c r="F226" s="64" t="str">
        <f t="shared" si="6"/>
        <v/>
      </c>
      <c r="G226" s="30" t="str">
        <f t="shared" si="7"/>
        <v/>
      </c>
    </row>
    <row r="227" spans="3:7" ht="30" customHeight="1" thickTop="1" thickBot="1">
      <c r="C227" s="42" t="str">
        <f>IF('5W'!C228="","",'5W'!C228)</f>
        <v/>
      </c>
      <c r="D227" s="32" t="str">
        <f>IF(EXE!C227="","",COUNTIF('2H'!$C$6:$C$1506,EXE!C227))</f>
        <v/>
      </c>
      <c r="E227" s="32" t="str">
        <f>IF(EXE!C227="","",COUNTIFS('2H'!$C$6:$C$1506,C227,'2H'!$G$6:$G$1506,"Realizado"))</f>
        <v/>
      </c>
      <c r="F227" s="64" t="str">
        <f t="shared" si="6"/>
        <v/>
      </c>
      <c r="G227" s="30" t="str">
        <f t="shared" si="7"/>
        <v/>
      </c>
    </row>
    <row r="228" spans="3:7" ht="30" customHeight="1" thickTop="1" thickBot="1">
      <c r="C228" s="42" t="str">
        <f>IF('5W'!C229="","",'5W'!C229)</f>
        <v/>
      </c>
      <c r="D228" s="32" t="str">
        <f>IF(EXE!C228="","",COUNTIF('2H'!$C$6:$C$1506,EXE!C228))</f>
        <v/>
      </c>
      <c r="E228" s="32" t="str">
        <f>IF(EXE!C228="","",COUNTIFS('2H'!$C$6:$C$1506,C228,'2H'!$G$6:$G$1506,"Realizado"))</f>
        <v/>
      </c>
      <c r="F228" s="64" t="str">
        <f t="shared" si="6"/>
        <v/>
      </c>
      <c r="G228" s="30" t="str">
        <f t="shared" si="7"/>
        <v/>
      </c>
    </row>
    <row r="229" spans="3:7" ht="30" customHeight="1" thickTop="1" thickBot="1">
      <c r="C229" s="42" t="str">
        <f>IF('5W'!C230="","",'5W'!C230)</f>
        <v/>
      </c>
      <c r="D229" s="32" t="str">
        <f>IF(EXE!C229="","",COUNTIF('2H'!$C$6:$C$1506,EXE!C229))</f>
        <v/>
      </c>
      <c r="E229" s="32" t="str">
        <f>IF(EXE!C229="","",COUNTIFS('2H'!$C$6:$C$1506,C229,'2H'!$G$6:$G$1506,"Realizado"))</f>
        <v/>
      </c>
      <c r="F229" s="64" t="str">
        <f t="shared" si="6"/>
        <v/>
      </c>
      <c r="G229" s="30" t="str">
        <f t="shared" si="7"/>
        <v/>
      </c>
    </row>
    <row r="230" spans="3:7" ht="30" customHeight="1" thickTop="1" thickBot="1">
      <c r="C230" s="42" t="str">
        <f>IF('5W'!C231="","",'5W'!C231)</f>
        <v/>
      </c>
      <c r="D230" s="32" t="str">
        <f>IF(EXE!C230="","",COUNTIF('2H'!$C$6:$C$1506,EXE!C230))</f>
        <v/>
      </c>
      <c r="E230" s="32" t="str">
        <f>IF(EXE!C230="","",COUNTIFS('2H'!$C$6:$C$1506,C230,'2H'!$G$6:$G$1506,"Realizado"))</f>
        <v/>
      </c>
      <c r="F230" s="64" t="str">
        <f t="shared" si="6"/>
        <v/>
      </c>
      <c r="G230" s="30" t="str">
        <f t="shared" si="7"/>
        <v/>
      </c>
    </row>
    <row r="231" spans="3:7" ht="30" customHeight="1" thickTop="1" thickBot="1">
      <c r="C231" s="42" t="str">
        <f>IF('5W'!C232="","",'5W'!C232)</f>
        <v/>
      </c>
      <c r="D231" s="32" t="str">
        <f>IF(EXE!C231="","",COUNTIF('2H'!$C$6:$C$1506,EXE!C231))</f>
        <v/>
      </c>
      <c r="E231" s="32" t="str">
        <f>IF(EXE!C231="","",COUNTIFS('2H'!$C$6:$C$1506,C231,'2H'!$G$6:$G$1506,"Realizado"))</f>
        <v/>
      </c>
      <c r="F231" s="64" t="str">
        <f t="shared" si="6"/>
        <v/>
      </c>
      <c r="G231" s="30" t="str">
        <f t="shared" si="7"/>
        <v/>
      </c>
    </row>
    <row r="232" spans="3:7" ht="30" customHeight="1" thickTop="1" thickBot="1">
      <c r="C232" s="42" t="str">
        <f>IF('5W'!C233="","",'5W'!C233)</f>
        <v/>
      </c>
      <c r="D232" s="32" t="str">
        <f>IF(EXE!C232="","",COUNTIF('2H'!$C$6:$C$1506,EXE!C232))</f>
        <v/>
      </c>
      <c r="E232" s="32" t="str">
        <f>IF(EXE!C232="","",COUNTIFS('2H'!$C$6:$C$1506,C232,'2H'!$G$6:$G$1506,"Realizado"))</f>
        <v/>
      </c>
      <c r="F232" s="64" t="str">
        <f t="shared" si="6"/>
        <v/>
      </c>
      <c r="G232" s="30" t="str">
        <f t="shared" si="7"/>
        <v/>
      </c>
    </row>
    <row r="233" spans="3:7" ht="30" customHeight="1" thickTop="1" thickBot="1">
      <c r="C233" s="42" t="str">
        <f>IF('5W'!C234="","",'5W'!C234)</f>
        <v/>
      </c>
      <c r="D233" s="32" t="str">
        <f>IF(EXE!C233="","",COUNTIF('2H'!$C$6:$C$1506,EXE!C233))</f>
        <v/>
      </c>
      <c r="E233" s="32" t="str">
        <f>IF(EXE!C233="","",COUNTIFS('2H'!$C$6:$C$1506,C233,'2H'!$G$6:$G$1506,"Realizado"))</f>
        <v/>
      </c>
      <c r="F233" s="64" t="str">
        <f t="shared" si="6"/>
        <v/>
      </c>
      <c r="G233" s="30" t="str">
        <f t="shared" si="7"/>
        <v/>
      </c>
    </row>
    <row r="234" spans="3:7" ht="30" customHeight="1" thickTop="1" thickBot="1">
      <c r="C234" s="42" t="str">
        <f>IF('5W'!C235="","",'5W'!C235)</f>
        <v/>
      </c>
      <c r="D234" s="32" t="str">
        <f>IF(EXE!C234="","",COUNTIF('2H'!$C$6:$C$1506,EXE!C234))</f>
        <v/>
      </c>
      <c r="E234" s="32" t="str">
        <f>IF(EXE!C234="","",COUNTIFS('2H'!$C$6:$C$1506,C234,'2H'!$G$6:$G$1506,"Realizado"))</f>
        <v/>
      </c>
      <c r="F234" s="64" t="str">
        <f t="shared" si="6"/>
        <v/>
      </c>
      <c r="G234" s="30" t="str">
        <f t="shared" si="7"/>
        <v/>
      </c>
    </row>
    <row r="235" spans="3:7" ht="30" customHeight="1" thickTop="1" thickBot="1">
      <c r="C235" s="42" t="str">
        <f>IF('5W'!C236="","",'5W'!C236)</f>
        <v/>
      </c>
      <c r="D235" s="32" t="str">
        <f>IF(EXE!C235="","",COUNTIF('2H'!$C$6:$C$1506,EXE!C235))</f>
        <v/>
      </c>
      <c r="E235" s="32" t="str">
        <f>IF(EXE!C235="","",COUNTIFS('2H'!$C$6:$C$1506,C235,'2H'!$G$6:$G$1506,"Realizado"))</f>
        <v/>
      </c>
      <c r="F235" s="64" t="str">
        <f t="shared" si="6"/>
        <v/>
      </c>
      <c r="G235" s="30" t="str">
        <f t="shared" si="7"/>
        <v/>
      </c>
    </row>
    <row r="236" spans="3:7" ht="30" customHeight="1" thickTop="1" thickBot="1">
      <c r="C236" s="42" t="str">
        <f>IF('5W'!C237="","",'5W'!C237)</f>
        <v/>
      </c>
      <c r="D236" s="32" t="str">
        <f>IF(EXE!C236="","",COUNTIF('2H'!$C$6:$C$1506,EXE!C236))</f>
        <v/>
      </c>
      <c r="E236" s="32" t="str">
        <f>IF(EXE!C236="","",COUNTIFS('2H'!$C$6:$C$1506,C236,'2H'!$G$6:$G$1506,"Realizado"))</f>
        <v/>
      </c>
      <c r="F236" s="64" t="str">
        <f t="shared" si="6"/>
        <v/>
      </c>
      <c r="G236" s="30" t="str">
        <f t="shared" si="7"/>
        <v/>
      </c>
    </row>
    <row r="237" spans="3:7" ht="30" customHeight="1" thickTop="1" thickBot="1">
      <c r="C237" s="42" t="str">
        <f>IF('5W'!C238="","",'5W'!C238)</f>
        <v/>
      </c>
      <c r="D237" s="32" t="str">
        <f>IF(EXE!C237="","",COUNTIF('2H'!$C$6:$C$1506,EXE!C237))</f>
        <v/>
      </c>
      <c r="E237" s="32" t="str">
        <f>IF(EXE!C237="","",COUNTIFS('2H'!$C$6:$C$1506,C237,'2H'!$G$6:$G$1506,"Realizado"))</f>
        <v/>
      </c>
      <c r="F237" s="64" t="str">
        <f t="shared" si="6"/>
        <v/>
      </c>
      <c r="G237" s="30" t="str">
        <f t="shared" si="7"/>
        <v/>
      </c>
    </row>
    <row r="238" spans="3:7" ht="30" customHeight="1" thickTop="1" thickBot="1">
      <c r="C238" s="42" t="str">
        <f>IF('5W'!C239="","",'5W'!C239)</f>
        <v/>
      </c>
      <c r="D238" s="32" t="str">
        <f>IF(EXE!C238="","",COUNTIF('2H'!$C$6:$C$1506,EXE!C238))</f>
        <v/>
      </c>
      <c r="E238" s="32" t="str">
        <f>IF(EXE!C238="","",COUNTIFS('2H'!$C$6:$C$1506,C238,'2H'!$G$6:$G$1506,"Realizado"))</f>
        <v/>
      </c>
      <c r="F238" s="64" t="str">
        <f t="shared" si="6"/>
        <v/>
      </c>
      <c r="G238" s="30" t="str">
        <f t="shared" si="7"/>
        <v/>
      </c>
    </row>
    <row r="239" spans="3:7" ht="30" customHeight="1" thickTop="1" thickBot="1">
      <c r="C239" s="42" t="str">
        <f>IF('5W'!C240="","",'5W'!C240)</f>
        <v/>
      </c>
      <c r="D239" s="32" t="str">
        <f>IF(EXE!C239="","",COUNTIF('2H'!$C$6:$C$1506,EXE!C239))</f>
        <v/>
      </c>
      <c r="E239" s="32" t="str">
        <f>IF(EXE!C239="","",COUNTIFS('2H'!$C$6:$C$1506,C239,'2H'!$G$6:$G$1506,"Realizado"))</f>
        <v/>
      </c>
      <c r="F239" s="64" t="str">
        <f t="shared" si="6"/>
        <v/>
      </c>
      <c r="G239" s="30" t="str">
        <f t="shared" si="7"/>
        <v/>
      </c>
    </row>
    <row r="240" spans="3:7" ht="30" customHeight="1" thickTop="1" thickBot="1">
      <c r="C240" s="42" t="str">
        <f>IF('5W'!C241="","",'5W'!C241)</f>
        <v/>
      </c>
      <c r="D240" s="32" t="str">
        <f>IF(EXE!C240="","",COUNTIF('2H'!$C$6:$C$1506,EXE!C240))</f>
        <v/>
      </c>
      <c r="E240" s="32" t="str">
        <f>IF(EXE!C240="","",COUNTIFS('2H'!$C$6:$C$1506,C240,'2H'!$G$6:$G$1506,"Realizado"))</f>
        <v/>
      </c>
      <c r="F240" s="64" t="str">
        <f t="shared" si="6"/>
        <v/>
      </c>
      <c r="G240" s="30" t="str">
        <f t="shared" si="7"/>
        <v/>
      </c>
    </row>
    <row r="241" spans="3:7" ht="30" customHeight="1" thickTop="1" thickBot="1">
      <c r="C241" s="42" t="str">
        <f>IF('5W'!C242="","",'5W'!C242)</f>
        <v/>
      </c>
      <c r="D241" s="32" t="str">
        <f>IF(EXE!C241="","",COUNTIF('2H'!$C$6:$C$1506,EXE!C241))</f>
        <v/>
      </c>
      <c r="E241" s="32" t="str">
        <f>IF(EXE!C241="","",COUNTIFS('2H'!$C$6:$C$1506,C241,'2H'!$G$6:$G$1506,"Realizado"))</f>
        <v/>
      </c>
      <c r="F241" s="64" t="str">
        <f t="shared" si="6"/>
        <v/>
      </c>
      <c r="G241" s="30" t="str">
        <f t="shared" si="7"/>
        <v/>
      </c>
    </row>
    <row r="242" spans="3:7" ht="30" customHeight="1" thickTop="1" thickBot="1">
      <c r="C242" s="42" t="str">
        <f>IF('5W'!C243="","",'5W'!C243)</f>
        <v/>
      </c>
      <c r="D242" s="32" t="str">
        <f>IF(EXE!C242="","",COUNTIF('2H'!$C$6:$C$1506,EXE!C242))</f>
        <v/>
      </c>
      <c r="E242" s="32" t="str">
        <f>IF(EXE!C242="","",COUNTIFS('2H'!$C$6:$C$1506,C242,'2H'!$G$6:$G$1506,"Realizado"))</f>
        <v/>
      </c>
      <c r="F242" s="64" t="str">
        <f t="shared" si="6"/>
        <v/>
      </c>
      <c r="G242" s="30" t="str">
        <f t="shared" si="7"/>
        <v/>
      </c>
    </row>
    <row r="243" spans="3:7" ht="30" customHeight="1" thickTop="1" thickBot="1">
      <c r="C243" s="42" t="str">
        <f>IF('5W'!C244="","",'5W'!C244)</f>
        <v/>
      </c>
      <c r="D243" s="32" t="str">
        <f>IF(EXE!C243="","",COUNTIF('2H'!$C$6:$C$1506,EXE!C243))</f>
        <v/>
      </c>
      <c r="E243" s="32" t="str">
        <f>IF(EXE!C243="","",COUNTIFS('2H'!$C$6:$C$1506,C243,'2H'!$G$6:$G$1506,"Realizado"))</f>
        <v/>
      </c>
      <c r="F243" s="64" t="str">
        <f t="shared" si="6"/>
        <v/>
      </c>
      <c r="G243" s="30" t="str">
        <f t="shared" si="7"/>
        <v/>
      </c>
    </row>
    <row r="244" spans="3:7" ht="30" customHeight="1" thickTop="1" thickBot="1">
      <c r="C244" s="42" t="str">
        <f>IF('5W'!C245="","",'5W'!C245)</f>
        <v/>
      </c>
      <c r="D244" s="32" t="str">
        <f>IF(EXE!C244="","",COUNTIF('2H'!$C$6:$C$1506,EXE!C244))</f>
        <v/>
      </c>
      <c r="E244" s="32" t="str">
        <f>IF(EXE!C244="","",COUNTIFS('2H'!$C$6:$C$1506,C244,'2H'!$G$6:$G$1506,"Realizado"))</f>
        <v/>
      </c>
      <c r="F244" s="64" t="str">
        <f t="shared" si="6"/>
        <v/>
      </c>
      <c r="G244" s="30" t="str">
        <f t="shared" si="7"/>
        <v/>
      </c>
    </row>
    <row r="245" spans="3:7" ht="30" customHeight="1" thickTop="1" thickBot="1">
      <c r="C245" s="42" t="str">
        <f>IF('5W'!C246="","",'5W'!C246)</f>
        <v/>
      </c>
      <c r="D245" s="32" t="str">
        <f>IF(EXE!C245="","",COUNTIF('2H'!$C$6:$C$1506,EXE!C245))</f>
        <v/>
      </c>
      <c r="E245" s="32" t="str">
        <f>IF(EXE!C245="","",COUNTIFS('2H'!$C$6:$C$1506,C245,'2H'!$G$6:$G$1506,"Realizado"))</f>
        <v/>
      </c>
      <c r="F245" s="64" t="str">
        <f t="shared" si="6"/>
        <v/>
      </c>
      <c r="G245" s="30" t="str">
        <f t="shared" si="7"/>
        <v/>
      </c>
    </row>
    <row r="246" spans="3:7" ht="30" customHeight="1" thickTop="1" thickBot="1">
      <c r="C246" s="42" t="str">
        <f>IF('5W'!C247="","",'5W'!C247)</f>
        <v/>
      </c>
      <c r="D246" s="32" t="str">
        <f>IF(EXE!C246="","",COUNTIF('2H'!$C$6:$C$1506,EXE!C246))</f>
        <v/>
      </c>
      <c r="E246" s="32" t="str">
        <f>IF(EXE!C246="","",COUNTIFS('2H'!$C$6:$C$1506,C246,'2H'!$G$6:$G$1506,"Realizado"))</f>
        <v/>
      </c>
      <c r="F246" s="64" t="str">
        <f t="shared" si="6"/>
        <v/>
      </c>
      <c r="G246" s="30" t="str">
        <f t="shared" si="7"/>
        <v/>
      </c>
    </row>
    <row r="247" spans="3:7" ht="30" customHeight="1" thickTop="1" thickBot="1">
      <c r="C247" s="42" t="str">
        <f>IF('5W'!C248="","",'5W'!C248)</f>
        <v/>
      </c>
      <c r="D247" s="32" t="str">
        <f>IF(EXE!C247="","",COUNTIF('2H'!$C$6:$C$1506,EXE!C247))</f>
        <v/>
      </c>
      <c r="E247" s="32" t="str">
        <f>IF(EXE!C247="","",COUNTIFS('2H'!$C$6:$C$1506,C247,'2H'!$G$6:$G$1506,"Realizado"))</f>
        <v/>
      </c>
      <c r="F247" s="64" t="str">
        <f t="shared" si="6"/>
        <v/>
      </c>
      <c r="G247" s="30" t="str">
        <f t="shared" si="7"/>
        <v/>
      </c>
    </row>
    <row r="248" spans="3:7" ht="30" customHeight="1" thickTop="1" thickBot="1">
      <c r="C248" s="42" t="str">
        <f>IF('5W'!C249="","",'5W'!C249)</f>
        <v/>
      </c>
      <c r="D248" s="32" t="str">
        <f>IF(EXE!C248="","",COUNTIF('2H'!$C$6:$C$1506,EXE!C248))</f>
        <v/>
      </c>
      <c r="E248" s="32" t="str">
        <f>IF(EXE!C248="","",COUNTIFS('2H'!$C$6:$C$1506,C248,'2H'!$G$6:$G$1506,"Realizado"))</f>
        <v/>
      </c>
      <c r="F248" s="64" t="str">
        <f t="shared" si="6"/>
        <v/>
      </c>
      <c r="G248" s="30" t="str">
        <f t="shared" si="7"/>
        <v/>
      </c>
    </row>
    <row r="249" spans="3:7" ht="30" customHeight="1" thickTop="1" thickBot="1">
      <c r="C249" s="42" t="str">
        <f>IF('5W'!C250="","",'5W'!C250)</f>
        <v/>
      </c>
      <c r="D249" s="32" t="str">
        <f>IF(EXE!C249="","",COUNTIF('2H'!$C$6:$C$1506,EXE!C249))</f>
        <v/>
      </c>
      <c r="E249" s="32" t="str">
        <f>IF(EXE!C249="","",COUNTIFS('2H'!$C$6:$C$1506,C249,'2H'!$G$6:$G$1506,"Realizado"))</f>
        <v/>
      </c>
      <c r="F249" s="64" t="str">
        <f t="shared" si="6"/>
        <v/>
      </c>
      <c r="G249" s="30" t="str">
        <f t="shared" si="7"/>
        <v/>
      </c>
    </row>
    <row r="250" spans="3:7" ht="30" customHeight="1" thickTop="1" thickBot="1">
      <c r="C250" s="42" t="str">
        <f>IF('5W'!C251="","",'5W'!C251)</f>
        <v/>
      </c>
      <c r="D250" s="32" t="str">
        <f>IF(EXE!C250="","",COUNTIF('2H'!$C$6:$C$1506,EXE!C250))</f>
        <v/>
      </c>
      <c r="E250" s="32" t="str">
        <f>IF(EXE!C250="","",COUNTIFS('2H'!$C$6:$C$1506,C250,'2H'!$G$6:$G$1506,"Realizado"))</f>
        <v/>
      </c>
      <c r="F250" s="64" t="str">
        <f t="shared" si="6"/>
        <v/>
      </c>
      <c r="G250" s="30" t="str">
        <f t="shared" si="7"/>
        <v/>
      </c>
    </row>
    <row r="251" spans="3:7" ht="30" customHeight="1" thickTop="1" thickBot="1">
      <c r="C251" s="42" t="str">
        <f>IF('5W'!C252="","",'5W'!C252)</f>
        <v/>
      </c>
      <c r="D251" s="32" t="str">
        <f>IF(EXE!C251="","",COUNTIF('2H'!$C$6:$C$1506,EXE!C251))</f>
        <v/>
      </c>
      <c r="E251" s="32" t="str">
        <f>IF(EXE!C251="","",COUNTIFS('2H'!$C$6:$C$1506,C251,'2H'!$G$6:$G$1506,"Realizado"))</f>
        <v/>
      </c>
      <c r="F251" s="64" t="str">
        <f t="shared" si="6"/>
        <v/>
      </c>
      <c r="G251" s="30" t="str">
        <f t="shared" si="7"/>
        <v/>
      </c>
    </row>
    <row r="252" spans="3:7" ht="30" customHeight="1" thickTop="1" thickBot="1">
      <c r="C252" s="42" t="str">
        <f>IF('5W'!C253="","",'5W'!C253)</f>
        <v/>
      </c>
      <c r="D252" s="32" t="str">
        <f>IF(EXE!C252="","",COUNTIF('2H'!$C$6:$C$1506,EXE!C252))</f>
        <v/>
      </c>
      <c r="E252" s="32" t="str">
        <f>IF(EXE!C252="","",COUNTIFS('2H'!$C$6:$C$1506,C252,'2H'!$G$6:$G$1506,"Realizado"))</f>
        <v/>
      </c>
      <c r="F252" s="64" t="str">
        <f t="shared" si="6"/>
        <v/>
      </c>
      <c r="G252" s="30" t="str">
        <f t="shared" si="7"/>
        <v/>
      </c>
    </row>
    <row r="253" spans="3:7" ht="30" customHeight="1" thickTop="1" thickBot="1">
      <c r="C253" s="42" t="str">
        <f>IF('5W'!C254="","",'5W'!C254)</f>
        <v/>
      </c>
      <c r="D253" s="32" t="str">
        <f>IF(EXE!C253="","",COUNTIF('2H'!$C$6:$C$1506,EXE!C253))</f>
        <v/>
      </c>
      <c r="E253" s="32" t="str">
        <f>IF(EXE!C253="","",COUNTIFS('2H'!$C$6:$C$1506,C253,'2H'!$G$6:$G$1506,"Realizado"))</f>
        <v/>
      </c>
      <c r="F253" s="64" t="str">
        <f t="shared" si="6"/>
        <v/>
      </c>
      <c r="G253" s="30" t="str">
        <f t="shared" si="7"/>
        <v/>
      </c>
    </row>
    <row r="254" spans="3:7" ht="30" customHeight="1" thickTop="1" thickBot="1">
      <c r="C254" s="42" t="str">
        <f>IF('5W'!C255="","",'5W'!C255)</f>
        <v/>
      </c>
      <c r="D254" s="32" t="str">
        <f>IF(EXE!C254="","",COUNTIF('2H'!$C$6:$C$1506,EXE!C254))</f>
        <v/>
      </c>
      <c r="E254" s="32" t="str">
        <f>IF(EXE!C254="","",COUNTIFS('2H'!$C$6:$C$1506,C254,'2H'!$G$6:$G$1506,"Realizado"))</f>
        <v/>
      </c>
      <c r="F254" s="64" t="str">
        <f t="shared" si="6"/>
        <v/>
      </c>
      <c r="G254" s="30" t="str">
        <f t="shared" si="7"/>
        <v/>
      </c>
    </row>
    <row r="255" spans="3:7" ht="30" customHeight="1" thickTop="1" thickBot="1">
      <c r="C255" s="42" t="str">
        <f>IF('5W'!C256="","",'5W'!C256)</f>
        <v/>
      </c>
      <c r="D255" s="32" t="str">
        <f>IF(EXE!C255="","",COUNTIF('2H'!$C$6:$C$1506,EXE!C255))</f>
        <v/>
      </c>
      <c r="E255" s="32" t="str">
        <f>IF(EXE!C255="","",COUNTIFS('2H'!$C$6:$C$1506,C255,'2H'!$G$6:$G$1506,"Realizado"))</f>
        <v/>
      </c>
      <c r="F255" s="64" t="str">
        <f t="shared" si="6"/>
        <v/>
      </c>
      <c r="G255" s="30" t="str">
        <f t="shared" si="7"/>
        <v/>
      </c>
    </row>
    <row r="256" spans="3:7" ht="30" customHeight="1" thickTop="1" thickBot="1">
      <c r="C256" s="42" t="str">
        <f>IF('5W'!C257="","",'5W'!C257)</f>
        <v/>
      </c>
      <c r="D256" s="32" t="str">
        <f>IF(EXE!C256="","",COUNTIF('2H'!$C$6:$C$1506,EXE!C256))</f>
        <v/>
      </c>
      <c r="E256" s="32" t="str">
        <f>IF(EXE!C256="","",COUNTIFS('2H'!$C$6:$C$1506,C256,'2H'!$G$6:$G$1506,"Realizado"))</f>
        <v/>
      </c>
      <c r="F256" s="64" t="str">
        <f t="shared" si="6"/>
        <v/>
      </c>
      <c r="G256" s="30" t="str">
        <f t="shared" si="7"/>
        <v/>
      </c>
    </row>
    <row r="257" spans="3:7" ht="30" customHeight="1" thickTop="1" thickBot="1">
      <c r="C257" s="42" t="str">
        <f>IF('5W'!C258="","",'5W'!C258)</f>
        <v/>
      </c>
      <c r="D257" s="32" t="str">
        <f>IF(EXE!C257="","",COUNTIF('2H'!$C$6:$C$1506,EXE!C257))</f>
        <v/>
      </c>
      <c r="E257" s="32" t="str">
        <f>IF(EXE!C257="","",COUNTIFS('2H'!$C$6:$C$1506,C257,'2H'!$G$6:$G$1506,"Realizado"))</f>
        <v/>
      </c>
      <c r="F257" s="64" t="str">
        <f t="shared" si="6"/>
        <v/>
      </c>
      <c r="G257" s="30" t="str">
        <f t="shared" si="7"/>
        <v/>
      </c>
    </row>
    <row r="258" spans="3:7" ht="30" customHeight="1" thickTop="1" thickBot="1">
      <c r="C258" s="42" t="str">
        <f>IF('5W'!C259="","",'5W'!C259)</f>
        <v/>
      </c>
      <c r="D258" s="32" t="str">
        <f>IF(EXE!C258="","",COUNTIF('2H'!$C$6:$C$1506,EXE!C258))</f>
        <v/>
      </c>
      <c r="E258" s="32" t="str">
        <f>IF(EXE!C258="","",COUNTIFS('2H'!$C$6:$C$1506,C258,'2H'!$G$6:$G$1506,"Realizado"))</f>
        <v/>
      </c>
      <c r="F258" s="64" t="str">
        <f t="shared" si="6"/>
        <v/>
      </c>
      <c r="G258" s="30" t="str">
        <f t="shared" si="7"/>
        <v/>
      </c>
    </row>
    <row r="259" spans="3:7" ht="30" customHeight="1" thickTop="1" thickBot="1">
      <c r="C259" s="42" t="str">
        <f>IF('5W'!C260="","",'5W'!C260)</f>
        <v/>
      </c>
      <c r="D259" s="32" t="str">
        <f>IF(EXE!C259="","",COUNTIF('2H'!$C$6:$C$1506,EXE!C259))</f>
        <v/>
      </c>
      <c r="E259" s="32" t="str">
        <f>IF(EXE!C259="","",COUNTIFS('2H'!$C$6:$C$1506,C259,'2H'!$G$6:$G$1506,"Realizado"))</f>
        <v/>
      </c>
      <c r="F259" s="64" t="str">
        <f t="shared" si="6"/>
        <v/>
      </c>
      <c r="G259" s="30" t="str">
        <f t="shared" si="7"/>
        <v/>
      </c>
    </row>
    <row r="260" spans="3:7" ht="30" customHeight="1" thickTop="1" thickBot="1">
      <c r="C260" s="42" t="str">
        <f>IF('5W'!C261="","",'5W'!C261)</f>
        <v/>
      </c>
      <c r="D260" s="32" t="str">
        <f>IF(EXE!C260="","",COUNTIF('2H'!$C$6:$C$1506,EXE!C260))</f>
        <v/>
      </c>
      <c r="E260" s="32" t="str">
        <f>IF(EXE!C260="","",COUNTIFS('2H'!$C$6:$C$1506,C260,'2H'!$G$6:$G$1506,"Realizado"))</f>
        <v/>
      </c>
      <c r="F260" s="64" t="str">
        <f t="shared" si="6"/>
        <v/>
      </c>
      <c r="G260" s="30" t="str">
        <f t="shared" si="7"/>
        <v/>
      </c>
    </row>
    <row r="261" spans="3:7" ht="30" customHeight="1" thickTop="1" thickBot="1">
      <c r="C261" s="42" t="str">
        <f>IF('5W'!C262="","",'5W'!C262)</f>
        <v/>
      </c>
      <c r="D261" s="32" t="str">
        <f>IF(EXE!C261="","",COUNTIF('2H'!$C$6:$C$1506,EXE!C261))</f>
        <v/>
      </c>
      <c r="E261" s="32" t="str">
        <f>IF(EXE!C261="","",COUNTIFS('2H'!$C$6:$C$1506,C261,'2H'!$G$6:$G$1506,"Realizado"))</f>
        <v/>
      </c>
      <c r="F261" s="64" t="str">
        <f t="shared" si="6"/>
        <v/>
      </c>
      <c r="G261" s="30" t="str">
        <f t="shared" si="7"/>
        <v/>
      </c>
    </row>
    <row r="262" spans="3:7" ht="30" customHeight="1" thickTop="1" thickBot="1">
      <c r="C262" s="42" t="str">
        <f>IF('5W'!C263="","",'5W'!C263)</f>
        <v/>
      </c>
      <c r="D262" s="32" t="str">
        <f>IF(EXE!C262="","",COUNTIF('2H'!$C$6:$C$1506,EXE!C262))</f>
        <v/>
      </c>
      <c r="E262" s="32" t="str">
        <f>IF(EXE!C262="","",COUNTIFS('2H'!$C$6:$C$1506,C262,'2H'!$G$6:$G$1506,"Realizado"))</f>
        <v/>
      </c>
      <c r="F262" s="64" t="str">
        <f t="shared" ref="F262:F325" si="8">IF(C262="","",ROUND(E262/D262,4))</f>
        <v/>
      </c>
      <c r="G262" s="30" t="str">
        <f t="shared" ref="G262:G325" si="9">IF(C262="","",IF(F262=0,"Atrasado",IF(F262=1,"Concluído","Em andamento")))</f>
        <v/>
      </c>
    </row>
    <row r="263" spans="3:7" ht="30" customHeight="1" thickTop="1" thickBot="1">
      <c r="C263" s="42" t="str">
        <f>IF('5W'!C264="","",'5W'!C264)</f>
        <v/>
      </c>
      <c r="D263" s="32" t="str">
        <f>IF(EXE!C263="","",COUNTIF('2H'!$C$6:$C$1506,EXE!C263))</f>
        <v/>
      </c>
      <c r="E263" s="32" t="str">
        <f>IF(EXE!C263="","",COUNTIFS('2H'!$C$6:$C$1506,C263,'2H'!$G$6:$G$1506,"Realizado"))</f>
        <v/>
      </c>
      <c r="F263" s="64" t="str">
        <f t="shared" si="8"/>
        <v/>
      </c>
      <c r="G263" s="30" t="str">
        <f t="shared" si="9"/>
        <v/>
      </c>
    </row>
    <row r="264" spans="3:7" ht="30" customHeight="1" thickTop="1" thickBot="1">
      <c r="C264" s="42" t="str">
        <f>IF('5W'!C265="","",'5W'!C265)</f>
        <v/>
      </c>
      <c r="D264" s="32" t="str">
        <f>IF(EXE!C264="","",COUNTIF('2H'!$C$6:$C$1506,EXE!C264))</f>
        <v/>
      </c>
      <c r="E264" s="32" t="str">
        <f>IF(EXE!C264="","",COUNTIFS('2H'!$C$6:$C$1506,C264,'2H'!$G$6:$G$1506,"Realizado"))</f>
        <v/>
      </c>
      <c r="F264" s="64" t="str">
        <f t="shared" si="8"/>
        <v/>
      </c>
      <c r="G264" s="30" t="str">
        <f t="shared" si="9"/>
        <v/>
      </c>
    </row>
    <row r="265" spans="3:7" ht="30" customHeight="1" thickTop="1" thickBot="1">
      <c r="C265" s="42" t="str">
        <f>IF('5W'!C266="","",'5W'!C266)</f>
        <v/>
      </c>
      <c r="D265" s="32" t="str">
        <f>IF(EXE!C265="","",COUNTIF('2H'!$C$6:$C$1506,EXE!C265))</f>
        <v/>
      </c>
      <c r="E265" s="32" t="str">
        <f>IF(EXE!C265="","",COUNTIFS('2H'!$C$6:$C$1506,C265,'2H'!$G$6:$G$1506,"Realizado"))</f>
        <v/>
      </c>
      <c r="F265" s="64" t="str">
        <f t="shared" si="8"/>
        <v/>
      </c>
      <c r="G265" s="30" t="str">
        <f t="shared" si="9"/>
        <v/>
      </c>
    </row>
    <row r="266" spans="3:7" ht="30" customHeight="1" thickTop="1" thickBot="1">
      <c r="C266" s="42" t="str">
        <f>IF('5W'!C267="","",'5W'!C267)</f>
        <v/>
      </c>
      <c r="D266" s="32" t="str">
        <f>IF(EXE!C266="","",COUNTIF('2H'!$C$6:$C$1506,EXE!C266))</f>
        <v/>
      </c>
      <c r="E266" s="32" t="str">
        <f>IF(EXE!C266="","",COUNTIFS('2H'!$C$6:$C$1506,C266,'2H'!$G$6:$G$1506,"Realizado"))</f>
        <v/>
      </c>
      <c r="F266" s="64" t="str">
        <f t="shared" si="8"/>
        <v/>
      </c>
      <c r="G266" s="30" t="str">
        <f t="shared" si="9"/>
        <v/>
      </c>
    </row>
    <row r="267" spans="3:7" ht="30" customHeight="1" thickTop="1" thickBot="1">
      <c r="C267" s="42" t="str">
        <f>IF('5W'!C268="","",'5W'!C268)</f>
        <v/>
      </c>
      <c r="D267" s="32" t="str">
        <f>IF(EXE!C267="","",COUNTIF('2H'!$C$6:$C$1506,EXE!C267))</f>
        <v/>
      </c>
      <c r="E267" s="32" t="str">
        <f>IF(EXE!C267="","",COUNTIFS('2H'!$C$6:$C$1506,C267,'2H'!$G$6:$G$1506,"Realizado"))</f>
        <v/>
      </c>
      <c r="F267" s="64" t="str">
        <f t="shared" si="8"/>
        <v/>
      </c>
      <c r="G267" s="30" t="str">
        <f t="shared" si="9"/>
        <v/>
      </c>
    </row>
    <row r="268" spans="3:7" ht="30" customHeight="1" thickTop="1" thickBot="1">
      <c r="C268" s="42" t="str">
        <f>IF('5W'!C269="","",'5W'!C269)</f>
        <v/>
      </c>
      <c r="D268" s="32" t="str">
        <f>IF(EXE!C268="","",COUNTIF('2H'!$C$6:$C$1506,EXE!C268))</f>
        <v/>
      </c>
      <c r="E268" s="32" t="str">
        <f>IF(EXE!C268="","",COUNTIFS('2H'!$C$6:$C$1506,C268,'2H'!$G$6:$G$1506,"Realizado"))</f>
        <v/>
      </c>
      <c r="F268" s="64" t="str">
        <f t="shared" si="8"/>
        <v/>
      </c>
      <c r="G268" s="30" t="str">
        <f t="shared" si="9"/>
        <v/>
      </c>
    </row>
    <row r="269" spans="3:7" ht="30" customHeight="1" thickTop="1" thickBot="1">
      <c r="C269" s="42" t="str">
        <f>IF('5W'!C270="","",'5W'!C270)</f>
        <v/>
      </c>
      <c r="D269" s="32" t="str">
        <f>IF(EXE!C269="","",COUNTIF('2H'!$C$6:$C$1506,EXE!C269))</f>
        <v/>
      </c>
      <c r="E269" s="32" t="str">
        <f>IF(EXE!C269="","",COUNTIFS('2H'!$C$6:$C$1506,C269,'2H'!$G$6:$G$1506,"Realizado"))</f>
        <v/>
      </c>
      <c r="F269" s="64" t="str">
        <f t="shared" si="8"/>
        <v/>
      </c>
      <c r="G269" s="30" t="str">
        <f t="shared" si="9"/>
        <v/>
      </c>
    </row>
    <row r="270" spans="3:7" ht="30" customHeight="1" thickTop="1" thickBot="1">
      <c r="C270" s="42" t="str">
        <f>IF('5W'!C271="","",'5W'!C271)</f>
        <v/>
      </c>
      <c r="D270" s="32" t="str">
        <f>IF(EXE!C270="","",COUNTIF('2H'!$C$6:$C$1506,EXE!C270))</f>
        <v/>
      </c>
      <c r="E270" s="32" t="str">
        <f>IF(EXE!C270="","",COUNTIFS('2H'!$C$6:$C$1506,C270,'2H'!$G$6:$G$1506,"Realizado"))</f>
        <v/>
      </c>
      <c r="F270" s="64" t="str">
        <f t="shared" si="8"/>
        <v/>
      </c>
      <c r="G270" s="30" t="str">
        <f t="shared" si="9"/>
        <v/>
      </c>
    </row>
    <row r="271" spans="3:7" ht="30" customHeight="1" thickTop="1" thickBot="1">
      <c r="C271" s="42" t="str">
        <f>IF('5W'!C272="","",'5W'!C272)</f>
        <v/>
      </c>
      <c r="D271" s="32" t="str">
        <f>IF(EXE!C271="","",COUNTIF('2H'!$C$6:$C$1506,EXE!C271))</f>
        <v/>
      </c>
      <c r="E271" s="32" t="str">
        <f>IF(EXE!C271="","",COUNTIFS('2H'!$C$6:$C$1506,C271,'2H'!$G$6:$G$1506,"Realizado"))</f>
        <v/>
      </c>
      <c r="F271" s="64" t="str">
        <f t="shared" si="8"/>
        <v/>
      </c>
      <c r="G271" s="30" t="str">
        <f t="shared" si="9"/>
        <v/>
      </c>
    </row>
    <row r="272" spans="3:7" ht="30" customHeight="1" thickTop="1" thickBot="1">
      <c r="C272" s="42" t="str">
        <f>IF('5W'!C273="","",'5W'!C273)</f>
        <v/>
      </c>
      <c r="D272" s="32" t="str">
        <f>IF(EXE!C272="","",COUNTIF('2H'!$C$6:$C$1506,EXE!C272))</f>
        <v/>
      </c>
      <c r="E272" s="32" t="str">
        <f>IF(EXE!C272="","",COUNTIFS('2H'!$C$6:$C$1506,C272,'2H'!$G$6:$G$1506,"Realizado"))</f>
        <v/>
      </c>
      <c r="F272" s="64" t="str">
        <f t="shared" si="8"/>
        <v/>
      </c>
      <c r="G272" s="30" t="str">
        <f t="shared" si="9"/>
        <v/>
      </c>
    </row>
    <row r="273" spans="3:7" ht="30" customHeight="1" thickTop="1" thickBot="1">
      <c r="C273" s="42" t="str">
        <f>IF('5W'!C274="","",'5W'!C274)</f>
        <v/>
      </c>
      <c r="D273" s="32" t="str">
        <f>IF(EXE!C273="","",COUNTIF('2H'!$C$6:$C$1506,EXE!C273))</f>
        <v/>
      </c>
      <c r="E273" s="32" t="str">
        <f>IF(EXE!C273="","",COUNTIFS('2H'!$C$6:$C$1506,C273,'2H'!$G$6:$G$1506,"Realizado"))</f>
        <v/>
      </c>
      <c r="F273" s="64" t="str">
        <f t="shared" si="8"/>
        <v/>
      </c>
      <c r="G273" s="30" t="str">
        <f t="shared" si="9"/>
        <v/>
      </c>
    </row>
    <row r="274" spans="3:7" ht="30" customHeight="1" thickTop="1" thickBot="1">
      <c r="C274" s="42" t="str">
        <f>IF('5W'!C275="","",'5W'!C275)</f>
        <v/>
      </c>
      <c r="D274" s="32" t="str">
        <f>IF(EXE!C274="","",COUNTIF('2H'!$C$6:$C$1506,EXE!C274))</f>
        <v/>
      </c>
      <c r="E274" s="32" t="str">
        <f>IF(EXE!C274="","",COUNTIFS('2H'!$C$6:$C$1506,C274,'2H'!$G$6:$G$1506,"Realizado"))</f>
        <v/>
      </c>
      <c r="F274" s="64" t="str">
        <f t="shared" si="8"/>
        <v/>
      </c>
      <c r="G274" s="30" t="str">
        <f t="shared" si="9"/>
        <v/>
      </c>
    </row>
    <row r="275" spans="3:7" ht="30" customHeight="1" thickTop="1" thickBot="1">
      <c r="C275" s="42" t="str">
        <f>IF('5W'!C276="","",'5W'!C276)</f>
        <v/>
      </c>
      <c r="D275" s="32" t="str">
        <f>IF(EXE!C275="","",COUNTIF('2H'!$C$6:$C$1506,EXE!C275))</f>
        <v/>
      </c>
      <c r="E275" s="32" t="str">
        <f>IF(EXE!C275="","",COUNTIFS('2H'!$C$6:$C$1506,C275,'2H'!$G$6:$G$1506,"Realizado"))</f>
        <v/>
      </c>
      <c r="F275" s="64" t="str">
        <f t="shared" si="8"/>
        <v/>
      </c>
      <c r="G275" s="30" t="str">
        <f t="shared" si="9"/>
        <v/>
      </c>
    </row>
    <row r="276" spans="3:7" ht="30" customHeight="1" thickTop="1" thickBot="1">
      <c r="C276" s="42" t="str">
        <f>IF('5W'!C277="","",'5W'!C277)</f>
        <v/>
      </c>
      <c r="D276" s="32" t="str">
        <f>IF(EXE!C276="","",COUNTIF('2H'!$C$6:$C$1506,EXE!C276))</f>
        <v/>
      </c>
      <c r="E276" s="32" t="str">
        <f>IF(EXE!C276="","",COUNTIFS('2H'!$C$6:$C$1506,C276,'2H'!$G$6:$G$1506,"Realizado"))</f>
        <v/>
      </c>
      <c r="F276" s="64" t="str">
        <f t="shared" si="8"/>
        <v/>
      </c>
      <c r="G276" s="30" t="str">
        <f t="shared" si="9"/>
        <v/>
      </c>
    </row>
    <row r="277" spans="3:7" ht="30" customHeight="1" thickTop="1" thickBot="1">
      <c r="C277" s="42" t="str">
        <f>IF('5W'!C278="","",'5W'!C278)</f>
        <v/>
      </c>
      <c r="D277" s="32" t="str">
        <f>IF(EXE!C277="","",COUNTIF('2H'!$C$6:$C$1506,EXE!C277))</f>
        <v/>
      </c>
      <c r="E277" s="32" t="str">
        <f>IF(EXE!C277="","",COUNTIFS('2H'!$C$6:$C$1506,C277,'2H'!$G$6:$G$1506,"Realizado"))</f>
        <v/>
      </c>
      <c r="F277" s="64" t="str">
        <f t="shared" si="8"/>
        <v/>
      </c>
      <c r="G277" s="30" t="str">
        <f t="shared" si="9"/>
        <v/>
      </c>
    </row>
    <row r="278" spans="3:7" ht="30" customHeight="1" thickTop="1" thickBot="1">
      <c r="C278" s="42" t="str">
        <f>IF('5W'!C279="","",'5W'!C279)</f>
        <v/>
      </c>
      <c r="D278" s="32" t="str">
        <f>IF(EXE!C278="","",COUNTIF('2H'!$C$6:$C$1506,EXE!C278))</f>
        <v/>
      </c>
      <c r="E278" s="32" t="str">
        <f>IF(EXE!C278="","",COUNTIFS('2H'!$C$6:$C$1506,C278,'2H'!$G$6:$G$1506,"Realizado"))</f>
        <v/>
      </c>
      <c r="F278" s="64" t="str">
        <f t="shared" si="8"/>
        <v/>
      </c>
      <c r="G278" s="30" t="str">
        <f t="shared" si="9"/>
        <v/>
      </c>
    </row>
    <row r="279" spans="3:7" ht="30" customHeight="1" thickTop="1" thickBot="1">
      <c r="C279" s="42" t="str">
        <f>IF('5W'!C280="","",'5W'!C280)</f>
        <v/>
      </c>
      <c r="D279" s="32" t="str">
        <f>IF(EXE!C279="","",COUNTIF('2H'!$C$6:$C$1506,EXE!C279))</f>
        <v/>
      </c>
      <c r="E279" s="32" t="str">
        <f>IF(EXE!C279="","",COUNTIFS('2H'!$C$6:$C$1506,C279,'2H'!$G$6:$G$1506,"Realizado"))</f>
        <v/>
      </c>
      <c r="F279" s="64" t="str">
        <f t="shared" si="8"/>
        <v/>
      </c>
      <c r="G279" s="30" t="str">
        <f t="shared" si="9"/>
        <v/>
      </c>
    </row>
    <row r="280" spans="3:7" ht="30" customHeight="1" thickTop="1" thickBot="1">
      <c r="C280" s="42" t="str">
        <f>IF('5W'!C281="","",'5W'!C281)</f>
        <v/>
      </c>
      <c r="D280" s="32" t="str">
        <f>IF(EXE!C280="","",COUNTIF('2H'!$C$6:$C$1506,EXE!C280))</f>
        <v/>
      </c>
      <c r="E280" s="32" t="str">
        <f>IF(EXE!C280="","",COUNTIFS('2H'!$C$6:$C$1506,C280,'2H'!$G$6:$G$1506,"Realizado"))</f>
        <v/>
      </c>
      <c r="F280" s="64" t="str">
        <f t="shared" si="8"/>
        <v/>
      </c>
      <c r="G280" s="30" t="str">
        <f t="shared" si="9"/>
        <v/>
      </c>
    </row>
    <row r="281" spans="3:7" ht="30" customHeight="1" thickTop="1" thickBot="1">
      <c r="C281" s="42" t="str">
        <f>IF('5W'!C282="","",'5W'!C282)</f>
        <v/>
      </c>
      <c r="D281" s="32" t="str">
        <f>IF(EXE!C281="","",COUNTIF('2H'!$C$6:$C$1506,EXE!C281))</f>
        <v/>
      </c>
      <c r="E281" s="32" t="str">
        <f>IF(EXE!C281="","",COUNTIFS('2H'!$C$6:$C$1506,C281,'2H'!$G$6:$G$1506,"Realizado"))</f>
        <v/>
      </c>
      <c r="F281" s="64" t="str">
        <f t="shared" si="8"/>
        <v/>
      </c>
      <c r="G281" s="30" t="str">
        <f t="shared" si="9"/>
        <v/>
      </c>
    </row>
    <row r="282" spans="3:7" ht="30" customHeight="1" thickTop="1" thickBot="1">
      <c r="C282" s="42" t="str">
        <f>IF('5W'!C283="","",'5W'!C283)</f>
        <v/>
      </c>
      <c r="D282" s="32" t="str">
        <f>IF(EXE!C282="","",COUNTIF('2H'!$C$6:$C$1506,EXE!C282))</f>
        <v/>
      </c>
      <c r="E282" s="32" t="str">
        <f>IF(EXE!C282="","",COUNTIFS('2H'!$C$6:$C$1506,C282,'2H'!$G$6:$G$1506,"Realizado"))</f>
        <v/>
      </c>
      <c r="F282" s="64" t="str">
        <f t="shared" si="8"/>
        <v/>
      </c>
      <c r="G282" s="30" t="str">
        <f t="shared" si="9"/>
        <v/>
      </c>
    </row>
    <row r="283" spans="3:7" ht="30" customHeight="1" thickTop="1" thickBot="1">
      <c r="C283" s="42" t="str">
        <f>IF('5W'!C284="","",'5W'!C284)</f>
        <v/>
      </c>
      <c r="D283" s="32" t="str">
        <f>IF(EXE!C283="","",COUNTIF('2H'!$C$6:$C$1506,EXE!C283))</f>
        <v/>
      </c>
      <c r="E283" s="32" t="str">
        <f>IF(EXE!C283="","",COUNTIFS('2H'!$C$6:$C$1506,C283,'2H'!$G$6:$G$1506,"Realizado"))</f>
        <v/>
      </c>
      <c r="F283" s="64" t="str">
        <f t="shared" si="8"/>
        <v/>
      </c>
      <c r="G283" s="30" t="str">
        <f t="shared" si="9"/>
        <v/>
      </c>
    </row>
    <row r="284" spans="3:7" ht="30" customHeight="1" thickTop="1" thickBot="1">
      <c r="C284" s="42" t="str">
        <f>IF('5W'!C285="","",'5W'!C285)</f>
        <v/>
      </c>
      <c r="D284" s="32" t="str">
        <f>IF(EXE!C284="","",COUNTIF('2H'!$C$6:$C$1506,EXE!C284))</f>
        <v/>
      </c>
      <c r="E284" s="32" t="str">
        <f>IF(EXE!C284="","",COUNTIFS('2H'!$C$6:$C$1506,C284,'2H'!$G$6:$G$1506,"Realizado"))</f>
        <v/>
      </c>
      <c r="F284" s="64" t="str">
        <f t="shared" si="8"/>
        <v/>
      </c>
      <c r="G284" s="30" t="str">
        <f t="shared" si="9"/>
        <v/>
      </c>
    </row>
    <row r="285" spans="3:7" ht="30" customHeight="1" thickTop="1" thickBot="1">
      <c r="C285" s="42" t="str">
        <f>IF('5W'!C286="","",'5W'!C286)</f>
        <v/>
      </c>
      <c r="D285" s="32" t="str">
        <f>IF(EXE!C285="","",COUNTIF('2H'!$C$6:$C$1506,EXE!C285))</f>
        <v/>
      </c>
      <c r="E285" s="32" t="str">
        <f>IF(EXE!C285="","",COUNTIFS('2H'!$C$6:$C$1506,C285,'2H'!$G$6:$G$1506,"Realizado"))</f>
        <v/>
      </c>
      <c r="F285" s="64" t="str">
        <f t="shared" si="8"/>
        <v/>
      </c>
      <c r="G285" s="30" t="str">
        <f t="shared" si="9"/>
        <v/>
      </c>
    </row>
    <row r="286" spans="3:7" ht="30" customHeight="1" thickTop="1" thickBot="1">
      <c r="C286" s="42" t="str">
        <f>IF('5W'!C287="","",'5W'!C287)</f>
        <v/>
      </c>
      <c r="D286" s="32" t="str">
        <f>IF(EXE!C286="","",COUNTIF('2H'!$C$6:$C$1506,EXE!C286))</f>
        <v/>
      </c>
      <c r="E286" s="32" t="str">
        <f>IF(EXE!C286="","",COUNTIFS('2H'!$C$6:$C$1506,C286,'2H'!$G$6:$G$1506,"Realizado"))</f>
        <v/>
      </c>
      <c r="F286" s="64" t="str">
        <f t="shared" si="8"/>
        <v/>
      </c>
      <c r="G286" s="30" t="str">
        <f t="shared" si="9"/>
        <v/>
      </c>
    </row>
    <row r="287" spans="3:7" ht="30" customHeight="1" thickTop="1" thickBot="1">
      <c r="C287" s="42" t="str">
        <f>IF('5W'!C288="","",'5W'!C288)</f>
        <v/>
      </c>
      <c r="D287" s="32" t="str">
        <f>IF(EXE!C287="","",COUNTIF('2H'!$C$6:$C$1506,EXE!C287))</f>
        <v/>
      </c>
      <c r="E287" s="32" t="str">
        <f>IF(EXE!C287="","",COUNTIFS('2H'!$C$6:$C$1506,C287,'2H'!$G$6:$G$1506,"Realizado"))</f>
        <v/>
      </c>
      <c r="F287" s="64" t="str">
        <f t="shared" si="8"/>
        <v/>
      </c>
      <c r="G287" s="30" t="str">
        <f t="shared" si="9"/>
        <v/>
      </c>
    </row>
    <row r="288" spans="3:7" ht="30" customHeight="1" thickTop="1" thickBot="1">
      <c r="C288" s="42" t="str">
        <f>IF('5W'!C289="","",'5W'!C289)</f>
        <v/>
      </c>
      <c r="D288" s="32" t="str">
        <f>IF(EXE!C288="","",COUNTIF('2H'!$C$6:$C$1506,EXE!C288))</f>
        <v/>
      </c>
      <c r="E288" s="32" t="str">
        <f>IF(EXE!C288="","",COUNTIFS('2H'!$C$6:$C$1506,C288,'2H'!$G$6:$G$1506,"Realizado"))</f>
        <v/>
      </c>
      <c r="F288" s="64" t="str">
        <f t="shared" si="8"/>
        <v/>
      </c>
      <c r="G288" s="30" t="str">
        <f t="shared" si="9"/>
        <v/>
      </c>
    </row>
    <row r="289" spans="3:7" ht="30" customHeight="1" thickTop="1" thickBot="1">
      <c r="C289" s="42" t="str">
        <f>IF('5W'!C290="","",'5W'!C290)</f>
        <v/>
      </c>
      <c r="D289" s="32" t="str">
        <f>IF(EXE!C289="","",COUNTIF('2H'!$C$6:$C$1506,EXE!C289))</f>
        <v/>
      </c>
      <c r="E289" s="32" t="str">
        <f>IF(EXE!C289="","",COUNTIFS('2H'!$C$6:$C$1506,C289,'2H'!$G$6:$G$1506,"Realizado"))</f>
        <v/>
      </c>
      <c r="F289" s="64" t="str">
        <f t="shared" si="8"/>
        <v/>
      </c>
      <c r="G289" s="30" t="str">
        <f t="shared" si="9"/>
        <v/>
      </c>
    </row>
    <row r="290" spans="3:7" ht="30" customHeight="1" thickTop="1" thickBot="1">
      <c r="C290" s="42" t="str">
        <f>IF('5W'!C291="","",'5W'!C291)</f>
        <v/>
      </c>
      <c r="D290" s="32" t="str">
        <f>IF(EXE!C290="","",COUNTIF('2H'!$C$6:$C$1506,EXE!C290))</f>
        <v/>
      </c>
      <c r="E290" s="32" t="str">
        <f>IF(EXE!C290="","",COUNTIFS('2H'!$C$6:$C$1506,C290,'2H'!$G$6:$G$1506,"Realizado"))</f>
        <v/>
      </c>
      <c r="F290" s="64" t="str">
        <f t="shared" si="8"/>
        <v/>
      </c>
      <c r="G290" s="30" t="str">
        <f t="shared" si="9"/>
        <v/>
      </c>
    </row>
    <row r="291" spans="3:7" ht="30" customHeight="1" thickTop="1" thickBot="1">
      <c r="C291" s="42" t="str">
        <f>IF('5W'!C292="","",'5W'!C292)</f>
        <v/>
      </c>
      <c r="D291" s="32" t="str">
        <f>IF(EXE!C291="","",COUNTIF('2H'!$C$6:$C$1506,EXE!C291))</f>
        <v/>
      </c>
      <c r="E291" s="32" t="str">
        <f>IF(EXE!C291="","",COUNTIFS('2H'!$C$6:$C$1506,C291,'2H'!$G$6:$G$1506,"Realizado"))</f>
        <v/>
      </c>
      <c r="F291" s="64" t="str">
        <f t="shared" si="8"/>
        <v/>
      </c>
      <c r="G291" s="30" t="str">
        <f t="shared" si="9"/>
        <v/>
      </c>
    </row>
    <row r="292" spans="3:7" ht="30" customHeight="1" thickTop="1" thickBot="1">
      <c r="C292" s="42" t="str">
        <f>IF('5W'!C293="","",'5W'!C293)</f>
        <v/>
      </c>
      <c r="D292" s="32" t="str">
        <f>IF(EXE!C292="","",COUNTIF('2H'!$C$6:$C$1506,EXE!C292))</f>
        <v/>
      </c>
      <c r="E292" s="32" t="str">
        <f>IF(EXE!C292="","",COUNTIFS('2H'!$C$6:$C$1506,C292,'2H'!$G$6:$G$1506,"Realizado"))</f>
        <v/>
      </c>
      <c r="F292" s="64" t="str">
        <f t="shared" si="8"/>
        <v/>
      </c>
      <c r="G292" s="30" t="str">
        <f t="shared" si="9"/>
        <v/>
      </c>
    </row>
    <row r="293" spans="3:7" ht="30" customHeight="1" thickTop="1" thickBot="1">
      <c r="C293" s="42" t="str">
        <f>IF('5W'!C294="","",'5W'!C294)</f>
        <v/>
      </c>
      <c r="D293" s="32" t="str">
        <f>IF(EXE!C293="","",COUNTIF('2H'!$C$6:$C$1506,EXE!C293))</f>
        <v/>
      </c>
      <c r="E293" s="32" t="str">
        <f>IF(EXE!C293="","",COUNTIFS('2H'!$C$6:$C$1506,C293,'2H'!$G$6:$G$1506,"Realizado"))</f>
        <v/>
      </c>
      <c r="F293" s="64" t="str">
        <f t="shared" si="8"/>
        <v/>
      </c>
      <c r="G293" s="30" t="str">
        <f t="shared" si="9"/>
        <v/>
      </c>
    </row>
    <row r="294" spans="3:7" ht="30" customHeight="1" thickTop="1" thickBot="1">
      <c r="C294" s="42" t="str">
        <f>IF('5W'!C295="","",'5W'!C295)</f>
        <v/>
      </c>
      <c r="D294" s="32" t="str">
        <f>IF(EXE!C294="","",COUNTIF('2H'!$C$6:$C$1506,EXE!C294))</f>
        <v/>
      </c>
      <c r="E294" s="32" t="str">
        <f>IF(EXE!C294="","",COUNTIFS('2H'!$C$6:$C$1506,C294,'2H'!$G$6:$G$1506,"Realizado"))</f>
        <v/>
      </c>
      <c r="F294" s="64" t="str">
        <f t="shared" si="8"/>
        <v/>
      </c>
      <c r="G294" s="30" t="str">
        <f t="shared" si="9"/>
        <v/>
      </c>
    </row>
    <row r="295" spans="3:7" ht="30" customHeight="1" thickTop="1" thickBot="1">
      <c r="C295" s="42" t="str">
        <f>IF('5W'!C296="","",'5W'!C296)</f>
        <v/>
      </c>
      <c r="D295" s="32" t="str">
        <f>IF(EXE!C295="","",COUNTIF('2H'!$C$6:$C$1506,EXE!C295))</f>
        <v/>
      </c>
      <c r="E295" s="32" t="str">
        <f>IF(EXE!C295="","",COUNTIFS('2H'!$C$6:$C$1506,C295,'2H'!$G$6:$G$1506,"Realizado"))</f>
        <v/>
      </c>
      <c r="F295" s="64" t="str">
        <f t="shared" si="8"/>
        <v/>
      </c>
      <c r="G295" s="30" t="str">
        <f t="shared" si="9"/>
        <v/>
      </c>
    </row>
    <row r="296" spans="3:7" ht="30" customHeight="1" thickTop="1" thickBot="1">
      <c r="C296" s="42" t="str">
        <f>IF('5W'!C297="","",'5W'!C297)</f>
        <v/>
      </c>
      <c r="D296" s="32" t="str">
        <f>IF(EXE!C296="","",COUNTIF('2H'!$C$6:$C$1506,EXE!C296))</f>
        <v/>
      </c>
      <c r="E296" s="32" t="str">
        <f>IF(EXE!C296="","",COUNTIFS('2H'!$C$6:$C$1506,C296,'2H'!$G$6:$G$1506,"Realizado"))</f>
        <v/>
      </c>
      <c r="F296" s="64" t="str">
        <f t="shared" si="8"/>
        <v/>
      </c>
      <c r="G296" s="30" t="str">
        <f t="shared" si="9"/>
        <v/>
      </c>
    </row>
    <row r="297" spans="3:7" ht="30" customHeight="1" thickTop="1" thickBot="1">
      <c r="C297" s="42" t="str">
        <f>IF('5W'!C298="","",'5W'!C298)</f>
        <v/>
      </c>
      <c r="D297" s="32" t="str">
        <f>IF(EXE!C297="","",COUNTIF('2H'!$C$6:$C$1506,EXE!C297))</f>
        <v/>
      </c>
      <c r="E297" s="32" t="str">
        <f>IF(EXE!C297="","",COUNTIFS('2H'!$C$6:$C$1506,C297,'2H'!$G$6:$G$1506,"Realizado"))</f>
        <v/>
      </c>
      <c r="F297" s="64" t="str">
        <f t="shared" si="8"/>
        <v/>
      </c>
      <c r="G297" s="30" t="str">
        <f t="shared" si="9"/>
        <v/>
      </c>
    </row>
    <row r="298" spans="3:7" ht="30" customHeight="1" thickTop="1" thickBot="1">
      <c r="C298" s="42" t="str">
        <f>IF('5W'!C299="","",'5W'!C299)</f>
        <v/>
      </c>
      <c r="D298" s="32" t="str">
        <f>IF(EXE!C298="","",COUNTIF('2H'!$C$6:$C$1506,EXE!C298))</f>
        <v/>
      </c>
      <c r="E298" s="32" t="str">
        <f>IF(EXE!C298="","",COUNTIFS('2H'!$C$6:$C$1506,C298,'2H'!$G$6:$G$1506,"Realizado"))</f>
        <v/>
      </c>
      <c r="F298" s="64" t="str">
        <f t="shared" si="8"/>
        <v/>
      </c>
      <c r="G298" s="30" t="str">
        <f t="shared" si="9"/>
        <v/>
      </c>
    </row>
    <row r="299" spans="3:7" ht="30" customHeight="1" thickTop="1" thickBot="1">
      <c r="C299" s="42" t="str">
        <f>IF('5W'!C300="","",'5W'!C300)</f>
        <v/>
      </c>
      <c r="D299" s="32" t="str">
        <f>IF(EXE!C299="","",COUNTIF('2H'!$C$6:$C$1506,EXE!C299))</f>
        <v/>
      </c>
      <c r="E299" s="32" t="str">
        <f>IF(EXE!C299="","",COUNTIFS('2H'!$C$6:$C$1506,C299,'2H'!$G$6:$G$1506,"Realizado"))</f>
        <v/>
      </c>
      <c r="F299" s="64" t="str">
        <f t="shared" si="8"/>
        <v/>
      </c>
      <c r="G299" s="30" t="str">
        <f t="shared" si="9"/>
        <v/>
      </c>
    </row>
    <row r="300" spans="3:7" ht="30" customHeight="1" thickTop="1" thickBot="1">
      <c r="C300" s="42" t="str">
        <f>IF('5W'!C301="","",'5W'!C301)</f>
        <v/>
      </c>
      <c r="D300" s="32" t="str">
        <f>IF(EXE!C300="","",COUNTIF('2H'!$C$6:$C$1506,EXE!C300))</f>
        <v/>
      </c>
      <c r="E300" s="32" t="str">
        <f>IF(EXE!C300="","",COUNTIFS('2H'!$C$6:$C$1506,C300,'2H'!$G$6:$G$1506,"Realizado"))</f>
        <v/>
      </c>
      <c r="F300" s="64" t="str">
        <f t="shared" si="8"/>
        <v/>
      </c>
      <c r="G300" s="30" t="str">
        <f t="shared" si="9"/>
        <v/>
      </c>
    </row>
    <row r="301" spans="3:7" ht="30" customHeight="1" thickTop="1" thickBot="1">
      <c r="C301" s="42" t="str">
        <f>IF('5W'!C302="","",'5W'!C302)</f>
        <v/>
      </c>
      <c r="D301" s="32" t="str">
        <f>IF(EXE!C301="","",COUNTIF('2H'!$C$6:$C$1506,EXE!C301))</f>
        <v/>
      </c>
      <c r="E301" s="32" t="str">
        <f>IF(EXE!C301="","",COUNTIFS('2H'!$C$6:$C$1506,C301,'2H'!$G$6:$G$1506,"Realizado"))</f>
        <v/>
      </c>
      <c r="F301" s="64" t="str">
        <f t="shared" si="8"/>
        <v/>
      </c>
      <c r="G301" s="30" t="str">
        <f t="shared" si="9"/>
        <v/>
      </c>
    </row>
    <row r="302" spans="3:7" ht="30" customHeight="1" thickTop="1" thickBot="1">
      <c r="C302" s="42" t="str">
        <f>IF('5W'!C303="","",'5W'!C303)</f>
        <v/>
      </c>
      <c r="D302" s="32" t="str">
        <f>IF(EXE!C302="","",COUNTIF('2H'!$C$6:$C$1506,EXE!C302))</f>
        <v/>
      </c>
      <c r="E302" s="32" t="str">
        <f>IF(EXE!C302="","",COUNTIFS('2H'!$C$6:$C$1506,C302,'2H'!$G$6:$G$1506,"Realizado"))</f>
        <v/>
      </c>
      <c r="F302" s="64" t="str">
        <f t="shared" si="8"/>
        <v/>
      </c>
      <c r="G302" s="30" t="str">
        <f t="shared" si="9"/>
        <v/>
      </c>
    </row>
    <row r="303" spans="3:7" ht="30" customHeight="1" thickTop="1" thickBot="1">
      <c r="C303" s="42" t="str">
        <f>IF('5W'!C304="","",'5W'!C304)</f>
        <v/>
      </c>
      <c r="D303" s="32" t="str">
        <f>IF(EXE!C303="","",COUNTIF('2H'!$C$6:$C$1506,EXE!C303))</f>
        <v/>
      </c>
      <c r="E303" s="32" t="str">
        <f>IF(EXE!C303="","",COUNTIFS('2H'!$C$6:$C$1506,C303,'2H'!$G$6:$G$1506,"Realizado"))</f>
        <v/>
      </c>
      <c r="F303" s="64" t="str">
        <f t="shared" si="8"/>
        <v/>
      </c>
      <c r="G303" s="30" t="str">
        <f t="shared" si="9"/>
        <v/>
      </c>
    </row>
    <row r="304" spans="3:7" ht="30" customHeight="1" thickTop="1" thickBot="1">
      <c r="C304" s="42" t="str">
        <f>IF('5W'!C305="","",'5W'!C305)</f>
        <v/>
      </c>
      <c r="D304" s="32" t="str">
        <f>IF(EXE!C304="","",COUNTIF('2H'!$C$6:$C$1506,EXE!C304))</f>
        <v/>
      </c>
      <c r="E304" s="32" t="str">
        <f>IF(EXE!C304="","",COUNTIFS('2H'!$C$6:$C$1506,C304,'2H'!$G$6:$G$1506,"Realizado"))</f>
        <v/>
      </c>
      <c r="F304" s="64" t="str">
        <f t="shared" si="8"/>
        <v/>
      </c>
      <c r="G304" s="30" t="str">
        <f t="shared" si="9"/>
        <v/>
      </c>
    </row>
    <row r="305" spans="3:7" ht="30" customHeight="1" thickTop="1" thickBot="1">
      <c r="C305" s="42" t="str">
        <f>IF('5W'!C306="","",'5W'!C306)</f>
        <v/>
      </c>
      <c r="D305" s="32" t="str">
        <f>IF(EXE!C305="","",COUNTIF('2H'!$C$6:$C$1506,EXE!C305))</f>
        <v/>
      </c>
      <c r="E305" s="32" t="str">
        <f>IF(EXE!C305="","",COUNTIFS('2H'!$C$6:$C$1506,C305,'2H'!$G$6:$G$1506,"Realizado"))</f>
        <v/>
      </c>
      <c r="F305" s="64" t="str">
        <f t="shared" si="8"/>
        <v/>
      </c>
      <c r="G305" s="30" t="str">
        <f t="shared" si="9"/>
        <v/>
      </c>
    </row>
    <row r="306" spans="3:7" ht="30" customHeight="1" thickTop="1" thickBot="1">
      <c r="C306" s="42" t="str">
        <f>IF('5W'!C307="","",'5W'!C307)</f>
        <v/>
      </c>
      <c r="D306" s="32" t="str">
        <f>IF(EXE!C306="","",COUNTIF('2H'!$C$6:$C$1506,EXE!C306))</f>
        <v/>
      </c>
      <c r="E306" s="32" t="str">
        <f>IF(EXE!C306="","",COUNTIFS('2H'!$C$6:$C$1506,C306,'2H'!$G$6:$G$1506,"Realizado"))</f>
        <v/>
      </c>
      <c r="F306" s="64" t="str">
        <f t="shared" si="8"/>
        <v/>
      </c>
      <c r="G306" s="30" t="str">
        <f t="shared" si="9"/>
        <v/>
      </c>
    </row>
    <row r="307" spans="3:7" ht="30" customHeight="1" thickTop="1" thickBot="1">
      <c r="C307" s="42" t="str">
        <f>IF('5W'!C308="","",'5W'!C308)</f>
        <v/>
      </c>
      <c r="D307" s="32" t="str">
        <f>IF(EXE!C307="","",COUNTIF('2H'!$C$6:$C$1506,EXE!C307))</f>
        <v/>
      </c>
      <c r="E307" s="32" t="str">
        <f>IF(EXE!C307="","",COUNTIFS('2H'!$C$6:$C$1506,C307,'2H'!$G$6:$G$1506,"Realizado"))</f>
        <v/>
      </c>
      <c r="F307" s="64" t="str">
        <f t="shared" si="8"/>
        <v/>
      </c>
      <c r="G307" s="30" t="str">
        <f t="shared" si="9"/>
        <v/>
      </c>
    </row>
    <row r="308" spans="3:7" ht="30" customHeight="1" thickTop="1" thickBot="1">
      <c r="C308" s="42" t="str">
        <f>IF('5W'!C309="","",'5W'!C309)</f>
        <v/>
      </c>
      <c r="D308" s="32" t="str">
        <f>IF(EXE!C308="","",COUNTIF('2H'!$C$6:$C$1506,EXE!C308))</f>
        <v/>
      </c>
      <c r="E308" s="32" t="str">
        <f>IF(EXE!C308="","",COUNTIFS('2H'!$C$6:$C$1506,C308,'2H'!$G$6:$G$1506,"Realizado"))</f>
        <v/>
      </c>
      <c r="F308" s="64" t="str">
        <f t="shared" si="8"/>
        <v/>
      </c>
      <c r="G308" s="30" t="str">
        <f t="shared" si="9"/>
        <v/>
      </c>
    </row>
    <row r="309" spans="3:7" ht="30" customHeight="1" thickTop="1" thickBot="1">
      <c r="C309" s="42" t="str">
        <f>IF('5W'!C310="","",'5W'!C310)</f>
        <v/>
      </c>
      <c r="D309" s="32" t="str">
        <f>IF(EXE!C309="","",COUNTIF('2H'!$C$6:$C$1506,EXE!C309))</f>
        <v/>
      </c>
      <c r="E309" s="32" t="str">
        <f>IF(EXE!C309="","",COUNTIFS('2H'!$C$6:$C$1506,C309,'2H'!$G$6:$G$1506,"Realizado"))</f>
        <v/>
      </c>
      <c r="F309" s="64" t="str">
        <f t="shared" si="8"/>
        <v/>
      </c>
      <c r="G309" s="30" t="str">
        <f t="shared" si="9"/>
        <v/>
      </c>
    </row>
    <row r="310" spans="3:7" ht="30" customHeight="1" thickTop="1" thickBot="1">
      <c r="C310" s="42" t="str">
        <f>IF('5W'!C311="","",'5W'!C311)</f>
        <v/>
      </c>
      <c r="D310" s="32" t="str">
        <f>IF(EXE!C310="","",COUNTIF('2H'!$C$6:$C$1506,EXE!C310))</f>
        <v/>
      </c>
      <c r="E310" s="32" t="str">
        <f>IF(EXE!C310="","",COUNTIFS('2H'!$C$6:$C$1506,C310,'2H'!$G$6:$G$1506,"Realizado"))</f>
        <v/>
      </c>
      <c r="F310" s="64" t="str">
        <f t="shared" si="8"/>
        <v/>
      </c>
      <c r="G310" s="30" t="str">
        <f t="shared" si="9"/>
        <v/>
      </c>
    </row>
    <row r="311" spans="3:7" ht="30" customHeight="1" thickTop="1" thickBot="1">
      <c r="C311" s="42" t="str">
        <f>IF('5W'!C312="","",'5W'!C312)</f>
        <v/>
      </c>
      <c r="D311" s="32" t="str">
        <f>IF(EXE!C311="","",COUNTIF('2H'!$C$6:$C$1506,EXE!C311))</f>
        <v/>
      </c>
      <c r="E311" s="32" t="str">
        <f>IF(EXE!C311="","",COUNTIFS('2H'!$C$6:$C$1506,C311,'2H'!$G$6:$G$1506,"Realizado"))</f>
        <v/>
      </c>
      <c r="F311" s="64" t="str">
        <f t="shared" si="8"/>
        <v/>
      </c>
      <c r="G311" s="30" t="str">
        <f t="shared" si="9"/>
        <v/>
      </c>
    </row>
    <row r="312" spans="3:7" ht="30" customHeight="1" thickTop="1" thickBot="1">
      <c r="C312" s="42" t="str">
        <f>IF('5W'!C313="","",'5W'!C313)</f>
        <v/>
      </c>
      <c r="D312" s="32" t="str">
        <f>IF(EXE!C312="","",COUNTIF('2H'!$C$6:$C$1506,EXE!C312))</f>
        <v/>
      </c>
      <c r="E312" s="32" t="str">
        <f>IF(EXE!C312="","",COUNTIFS('2H'!$C$6:$C$1506,C312,'2H'!$G$6:$G$1506,"Realizado"))</f>
        <v/>
      </c>
      <c r="F312" s="64" t="str">
        <f t="shared" si="8"/>
        <v/>
      </c>
      <c r="G312" s="30" t="str">
        <f t="shared" si="9"/>
        <v/>
      </c>
    </row>
    <row r="313" spans="3:7" ht="30" customHeight="1" thickTop="1" thickBot="1">
      <c r="C313" s="42" t="str">
        <f>IF('5W'!C314="","",'5W'!C314)</f>
        <v/>
      </c>
      <c r="D313" s="32" t="str">
        <f>IF(EXE!C313="","",COUNTIF('2H'!$C$6:$C$1506,EXE!C313))</f>
        <v/>
      </c>
      <c r="E313" s="32" t="str">
        <f>IF(EXE!C313="","",COUNTIFS('2H'!$C$6:$C$1506,C313,'2H'!$G$6:$G$1506,"Realizado"))</f>
        <v/>
      </c>
      <c r="F313" s="64" t="str">
        <f t="shared" si="8"/>
        <v/>
      </c>
      <c r="G313" s="30" t="str">
        <f t="shared" si="9"/>
        <v/>
      </c>
    </row>
    <row r="314" spans="3:7" ht="30" customHeight="1" thickTop="1" thickBot="1">
      <c r="C314" s="42" t="str">
        <f>IF('5W'!C315="","",'5W'!C315)</f>
        <v/>
      </c>
      <c r="D314" s="32" t="str">
        <f>IF(EXE!C314="","",COUNTIF('2H'!$C$6:$C$1506,EXE!C314))</f>
        <v/>
      </c>
      <c r="E314" s="32" t="str">
        <f>IF(EXE!C314="","",COUNTIFS('2H'!$C$6:$C$1506,C314,'2H'!$G$6:$G$1506,"Realizado"))</f>
        <v/>
      </c>
      <c r="F314" s="64" t="str">
        <f t="shared" si="8"/>
        <v/>
      </c>
      <c r="G314" s="30" t="str">
        <f t="shared" si="9"/>
        <v/>
      </c>
    </row>
    <row r="315" spans="3:7" ht="30" customHeight="1" thickTop="1" thickBot="1">
      <c r="C315" s="42" t="str">
        <f>IF('5W'!C316="","",'5W'!C316)</f>
        <v/>
      </c>
      <c r="D315" s="32" t="str">
        <f>IF(EXE!C315="","",COUNTIF('2H'!$C$6:$C$1506,EXE!C315))</f>
        <v/>
      </c>
      <c r="E315" s="32" t="str">
        <f>IF(EXE!C315="","",COUNTIFS('2H'!$C$6:$C$1506,C315,'2H'!$G$6:$G$1506,"Realizado"))</f>
        <v/>
      </c>
      <c r="F315" s="64" t="str">
        <f t="shared" si="8"/>
        <v/>
      </c>
      <c r="G315" s="30" t="str">
        <f t="shared" si="9"/>
        <v/>
      </c>
    </row>
    <row r="316" spans="3:7" ht="30" customHeight="1" thickTop="1" thickBot="1">
      <c r="C316" s="42" t="str">
        <f>IF('5W'!C317="","",'5W'!C317)</f>
        <v/>
      </c>
      <c r="D316" s="32" t="str">
        <f>IF(EXE!C316="","",COUNTIF('2H'!$C$6:$C$1506,EXE!C316))</f>
        <v/>
      </c>
      <c r="E316" s="32" t="str">
        <f>IF(EXE!C316="","",COUNTIFS('2H'!$C$6:$C$1506,C316,'2H'!$G$6:$G$1506,"Realizado"))</f>
        <v/>
      </c>
      <c r="F316" s="64" t="str">
        <f t="shared" si="8"/>
        <v/>
      </c>
      <c r="G316" s="30" t="str">
        <f t="shared" si="9"/>
        <v/>
      </c>
    </row>
    <row r="317" spans="3:7" ht="30" customHeight="1" thickTop="1" thickBot="1">
      <c r="C317" s="42" t="str">
        <f>IF('5W'!C318="","",'5W'!C318)</f>
        <v/>
      </c>
      <c r="D317" s="32" t="str">
        <f>IF(EXE!C317="","",COUNTIF('2H'!$C$6:$C$1506,EXE!C317))</f>
        <v/>
      </c>
      <c r="E317" s="32" t="str">
        <f>IF(EXE!C317="","",COUNTIFS('2H'!$C$6:$C$1506,C317,'2H'!$G$6:$G$1506,"Realizado"))</f>
        <v/>
      </c>
      <c r="F317" s="64" t="str">
        <f t="shared" si="8"/>
        <v/>
      </c>
      <c r="G317" s="30" t="str">
        <f t="shared" si="9"/>
        <v/>
      </c>
    </row>
    <row r="318" spans="3:7" ht="30" customHeight="1" thickTop="1" thickBot="1">
      <c r="C318" s="42" t="str">
        <f>IF('5W'!C319="","",'5W'!C319)</f>
        <v/>
      </c>
      <c r="D318" s="32" t="str">
        <f>IF(EXE!C318="","",COUNTIF('2H'!$C$6:$C$1506,EXE!C318))</f>
        <v/>
      </c>
      <c r="E318" s="32" t="str">
        <f>IF(EXE!C318="","",COUNTIFS('2H'!$C$6:$C$1506,C318,'2H'!$G$6:$G$1506,"Realizado"))</f>
        <v/>
      </c>
      <c r="F318" s="64" t="str">
        <f t="shared" si="8"/>
        <v/>
      </c>
      <c r="G318" s="30" t="str">
        <f t="shared" si="9"/>
        <v/>
      </c>
    </row>
    <row r="319" spans="3:7" ht="30" customHeight="1" thickTop="1" thickBot="1">
      <c r="C319" s="42" t="str">
        <f>IF('5W'!C320="","",'5W'!C320)</f>
        <v/>
      </c>
      <c r="D319" s="32" t="str">
        <f>IF(EXE!C319="","",COUNTIF('2H'!$C$6:$C$1506,EXE!C319))</f>
        <v/>
      </c>
      <c r="E319" s="32" t="str">
        <f>IF(EXE!C319="","",COUNTIFS('2H'!$C$6:$C$1506,C319,'2H'!$G$6:$G$1506,"Realizado"))</f>
        <v/>
      </c>
      <c r="F319" s="64" t="str">
        <f t="shared" si="8"/>
        <v/>
      </c>
      <c r="G319" s="30" t="str">
        <f t="shared" si="9"/>
        <v/>
      </c>
    </row>
    <row r="320" spans="3:7" ht="30" customHeight="1" thickTop="1" thickBot="1">
      <c r="C320" s="42" t="str">
        <f>IF('5W'!C321="","",'5W'!C321)</f>
        <v/>
      </c>
      <c r="D320" s="32" t="str">
        <f>IF(EXE!C320="","",COUNTIF('2H'!$C$6:$C$1506,EXE!C320))</f>
        <v/>
      </c>
      <c r="E320" s="32" t="str">
        <f>IF(EXE!C320="","",COUNTIFS('2H'!$C$6:$C$1506,C320,'2H'!$G$6:$G$1506,"Realizado"))</f>
        <v/>
      </c>
      <c r="F320" s="64" t="str">
        <f t="shared" si="8"/>
        <v/>
      </c>
      <c r="G320" s="30" t="str">
        <f t="shared" si="9"/>
        <v/>
      </c>
    </row>
    <row r="321" spans="3:7" ht="30" customHeight="1" thickTop="1" thickBot="1">
      <c r="C321" s="42" t="str">
        <f>IF('5W'!C322="","",'5W'!C322)</f>
        <v/>
      </c>
      <c r="D321" s="32" t="str">
        <f>IF(EXE!C321="","",COUNTIF('2H'!$C$6:$C$1506,EXE!C321))</f>
        <v/>
      </c>
      <c r="E321" s="32" t="str">
        <f>IF(EXE!C321="","",COUNTIFS('2H'!$C$6:$C$1506,C321,'2H'!$G$6:$G$1506,"Realizado"))</f>
        <v/>
      </c>
      <c r="F321" s="64" t="str">
        <f t="shared" si="8"/>
        <v/>
      </c>
      <c r="G321" s="30" t="str">
        <f t="shared" si="9"/>
        <v/>
      </c>
    </row>
    <row r="322" spans="3:7" ht="30" customHeight="1" thickTop="1" thickBot="1">
      <c r="C322" s="42" t="str">
        <f>IF('5W'!C323="","",'5W'!C323)</f>
        <v/>
      </c>
      <c r="D322" s="32" t="str">
        <f>IF(EXE!C322="","",COUNTIF('2H'!$C$6:$C$1506,EXE!C322))</f>
        <v/>
      </c>
      <c r="E322" s="32" t="str">
        <f>IF(EXE!C322="","",COUNTIFS('2H'!$C$6:$C$1506,C322,'2H'!$G$6:$G$1506,"Realizado"))</f>
        <v/>
      </c>
      <c r="F322" s="64" t="str">
        <f t="shared" si="8"/>
        <v/>
      </c>
      <c r="G322" s="30" t="str">
        <f t="shared" si="9"/>
        <v/>
      </c>
    </row>
    <row r="323" spans="3:7" ht="30" customHeight="1" thickTop="1" thickBot="1">
      <c r="C323" s="42" t="str">
        <f>IF('5W'!C324="","",'5W'!C324)</f>
        <v/>
      </c>
      <c r="D323" s="32" t="str">
        <f>IF(EXE!C323="","",COUNTIF('2H'!$C$6:$C$1506,EXE!C323))</f>
        <v/>
      </c>
      <c r="E323" s="32" t="str">
        <f>IF(EXE!C323="","",COUNTIFS('2H'!$C$6:$C$1506,C323,'2H'!$G$6:$G$1506,"Realizado"))</f>
        <v/>
      </c>
      <c r="F323" s="64" t="str">
        <f t="shared" si="8"/>
        <v/>
      </c>
      <c r="G323" s="30" t="str">
        <f t="shared" si="9"/>
        <v/>
      </c>
    </row>
    <row r="324" spans="3:7" ht="30" customHeight="1" thickTop="1" thickBot="1">
      <c r="C324" s="42" t="str">
        <f>IF('5W'!C325="","",'5W'!C325)</f>
        <v/>
      </c>
      <c r="D324" s="32" t="str">
        <f>IF(EXE!C324="","",COUNTIF('2H'!$C$6:$C$1506,EXE!C324))</f>
        <v/>
      </c>
      <c r="E324" s="32" t="str">
        <f>IF(EXE!C324="","",COUNTIFS('2H'!$C$6:$C$1506,C324,'2H'!$G$6:$G$1506,"Realizado"))</f>
        <v/>
      </c>
      <c r="F324" s="64" t="str">
        <f t="shared" si="8"/>
        <v/>
      </c>
      <c r="G324" s="30" t="str">
        <f t="shared" si="9"/>
        <v/>
      </c>
    </row>
    <row r="325" spans="3:7" ht="30" customHeight="1" thickTop="1" thickBot="1">
      <c r="C325" s="42" t="str">
        <f>IF('5W'!C326="","",'5W'!C326)</f>
        <v/>
      </c>
      <c r="D325" s="32" t="str">
        <f>IF(EXE!C325="","",COUNTIF('2H'!$C$6:$C$1506,EXE!C325))</f>
        <v/>
      </c>
      <c r="E325" s="32" t="str">
        <f>IF(EXE!C325="","",COUNTIFS('2H'!$C$6:$C$1506,C325,'2H'!$G$6:$G$1506,"Realizado"))</f>
        <v/>
      </c>
      <c r="F325" s="64" t="str">
        <f t="shared" si="8"/>
        <v/>
      </c>
      <c r="G325" s="30" t="str">
        <f t="shared" si="9"/>
        <v/>
      </c>
    </row>
    <row r="326" spans="3:7" ht="30" customHeight="1" thickTop="1" thickBot="1">
      <c r="C326" s="42" t="str">
        <f>IF('5W'!C327="","",'5W'!C327)</f>
        <v/>
      </c>
      <c r="D326" s="32" t="str">
        <f>IF(EXE!C326="","",COUNTIF('2H'!$C$6:$C$1506,EXE!C326))</f>
        <v/>
      </c>
      <c r="E326" s="32" t="str">
        <f>IF(EXE!C326="","",COUNTIFS('2H'!$C$6:$C$1506,C326,'2H'!$G$6:$G$1506,"Realizado"))</f>
        <v/>
      </c>
      <c r="F326" s="64" t="str">
        <f t="shared" ref="F326:F389" si="10">IF(C326="","",ROUND(E326/D326,4))</f>
        <v/>
      </c>
      <c r="G326" s="30" t="str">
        <f t="shared" ref="G326:G389" si="11">IF(C326="","",IF(F326=0,"Atrasado",IF(F326=1,"Concluído","Em andamento")))</f>
        <v/>
      </c>
    </row>
    <row r="327" spans="3:7" ht="30" customHeight="1" thickTop="1" thickBot="1">
      <c r="C327" s="42" t="str">
        <f>IF('5W'!C328="","",'5W'!C328)</f>
        <v/>
      </c>
      <c r="D327" s="32" t="str">
        <f>IF(EXE!C327="","",COUNTIF('2H'!$C$6:$C$1506,EXE!C327))</f>
        <v/>
      </c>
      <c r="E327" s="32" t="str">
        <f>IF(EXE!C327="","",COUNTIFS('2H'!$C$6:$C$1506,C327,'2H'!$G$6:$G$1506,"Realizado"))</f>
        <v/>
      </c>
      <c r="F327" s="64" t="str">
        <f t="shared" si="10"/>
        <v/>
      </c>
      <c r="G327" s="30" t="str">
        <f t="shared" si="11"/>
        <v/>
      </c>
    </row>
    <row r="328" spans="3:7" ht="30" customHeight="1" thickTop="1" thickBot="1">
      <c r="C328" s="42" t="str">
        <f>IF('5W'!C329="","",'5W'!C329)</f>
        <v/>
      </c>
      <c r="D328" s="32" t="str">
        <f>IF(EXE!C328="","",COUNTIF('2H'!$C$6:$C$1506,EXE!C328))</f>
        <v/>
      </c>
      <c r="E328" s="32" t="str">
        <f>IF(EXE!C328="","",COUNTIFS('2H'!$C$6:$C$1506,C328,'2H'!$G$6:$G$1506,"Realizado"))</f>
        <v/>
      </c>
      <c r="F328" s="64" t="str">
        <f t="shared" si="10"/>
        <v/>
      </c>
      <c r="G328" s="30" t="str">
        <f t="shared" si="11"/>
        <v/>
      </c>
    </row>
    <row r="329" spans="3:7" ht="30" customHeight="1" thickTop="1" thickBot="1">
      <c r="C329" s="42" t="str">
        <f>IF('5W'!C330="","",'5W'!C330)</f>
        <v/>
      </c>
      <c r="D329" s="32" t="str">
        <f>IF(EXE!C329="","",COUNTIF('2H'!$C$6:$C$1506,EXE!C329))</f>
        <v/>
      </c>
      <c r="E329" s="32" t="str">
        <f>IF(EXE!C329="","",COUNTIFS('2H'!$C$6:$C$1506,C329,'2H'!$G$6:$G$1506,"Realizado"))</f>
        <v/>
      </c>
      <c r="F329" s="64" t="str">
        <f t="shared" si="10"/>
        <v/>
      </c>
      <c r="G329" s="30" t="str">
        <f t="shared" si="11"/>
        <v/>
      </c>
    </row>
    <row r="330" spans="3:7" ht="30" customHeight="1" thickTop="1" thickBot="1">
      <c r="C330" s="42" t="str">
        <f>IF('5W'!C331="","",'5W'!C331)</f>
        <v/>
      </c>
      <c r="D330" s="32" t="str">
        <f>IF(EXE!C330="","",COUNTIF('2H'!$C$6:$C$1506,EXE!C330))</f>
        <v/>
      </c>
      <c r="E330" s="32" t="str">
        <f>IF(EXE!C330="","",COUNTIFS('2H'!$C$6:$C$1506,C330,'2H'!$G$6:$G$1506,"Realizado"))</f>
        <v/>
      </c>
      <c r="F330" s="64" t="str">
        <f t="shared" si="10"/>
        <v/>
      </c>
      <c r="G330" s="30" t="str">
        <f t="shared" si="11"/>
        <v/>
      </c>
    </row>
    <row r="331" spans="3:7" ht="30" customHeight="1" thickTop="1" thickBot="1">
      <c r="C331" s="42" t="str">
        <f>IF('5W'!C332="","",'5W'!C332)</f>
        <v/>
      </c>
      <c r="D331" s="32" t="str">
        <f>IF(EXE!C331="","",COUNTIF('2H'!$C$6:$C$1506,EXE!C331))</f>
        <v/>
      </c>
      <c r="E331" s="32" t="str">
        <f>IF(EXE!C331="","",COUNTIFS('2H'!$C$6:$C$1506,C331,'2H'!$G$6:$G$1506,"Realizado"))</f>
        <v/>
      </c>
      <c r="F331" s="64" t="str">
        <f t="shared" si="10"/>
        <v/>
      </c>
      <c r="G331" s="30" t="str">
        <f t="shared" si="11"/>
        <v/>
      </c>
    </row>
    <row r="332" spans="3:7" ht="30" customHeight="1" thickTop="1" thickBot="1">
      <c r="C332" s="42" t="str">
        <f>IF('5W'!C333="","",'5W'!C333)</f>
        <v/>
      </c>
      <c r="D332" s="32" t="str">
        <f>IF(EXE!C332="","",COUNTIF('2H'!$C$6:$C$1506,EXE!C332))</f>
        <v/>
      </c>
      <c r="E332" s="32" t="str">
        <f>IF(EXE!C332="","",COUNTIFS('2H'!$C$6:$C$1506,C332,'2H'!$G$6:$G$1506,"Realizado"))</f>
        <v/>
      </c>
      <c r="F332" s="64" t="str">
        <f t="shared" si="10"/>
        <v/>
      </c>
      <c r="G332" s="30" t="str">
        <f t="shared" si="11"/>
        <v/>
      </c>
    </row>
    <row r="333" spans="3:7" ht="30" customHeight="1" thickTop="1" thickBot="1">
      <c r="C333" s="42" t="str">
        <f>IF('5W'!C334="","",'5W'!C334)</f>
        <v/>
      </c>
      <c r="D333" s="32" t="str">
        <f>IF(EXE!C333="","",COUNTIF('2H'!$C$6:$C$1506,EXE!C333))</f>
        <v/>
      </c>
      <c r="E333" s="32" t="str">
        <f>IF(EXE!C333="","",COUNTIFS('2H'!$C$6:$C$1506,C333,'2H'!$G$6:$G$1506,"Realizado"))</f>
        <v/>
      </c>
      <c r="F333" s="64" t="str">
        <f t="shared" si="10"/>
        <v/>
      </c>
      <c r="G333" s="30" t="str">
        <f t="shared" si="11"/>
        <v/>
      </c>
    </row>
    <row r="334" spans="3:7" ht="30" customHeight="1" thickTop="1" thickBot="1">
      <c r="C334" s="42" t="str">
        <f>IF('5W'!C335="","",'5W'!C335)</f>
        <v/>
      </c>
      <c r="D334" s="32" t="str">
        <f>IF(EXE!C334="","",COUNTIF('2H'!$C$6:$C$1506,EXE!C334))</f>
        <v/>
      </c>
      <c r="E334" s="32" t="str">
        <f>IF(EXE!C334="","",COUNTIFS('2H'!$C$6:$C$1506,C334,'2H'!$G$6:$G$1506,"Realizado"))</f>
        <v/>
      </c>
      <c r="F334" s="64" t="str">
        <f t="shared" si="10"/>
        <v/>
      </c>
      <c r="G334" s="30" t="str">
        <f t="shared" si="11"/>
        <v/>
      </c>
    </row>
    <row r="335" spans="3:7" ht="30" customHeight="1" thickTop="1" thickBot="1">
      <c r="C335" s="42" t="str">
        <f>IF('5W'!C336="","",'5W'!C336)</f>
        <v/>
      </c>
      <c r="D335" s="32" t="str">
        <f>IF(EXE!C335="","",COUNTIF('2H'!$C$6:$C$1506,EXE!C335))</f>
        <v/>
      </c>
      <c r="E335" s="32" t="str">
        <f>IF(EXE!C335="","",COUNTIFS('2H'!$C$6:$C$1506,C335,'2H'!$G$6:$G$1506,"Realizado"))</f>
        <v/>
      </c>
      <c r="F335" s="64" t="str">
        <f t="shared" si="10"/>
        <v/>
      </c>
      <c r="G335" s="30" t="str">
        <f t="shared" si="11"/>
        <v/>
      </c>
    </row>
    <row r="336" spans="3:7" ht="30" customHeight="1" thickTop="1" thickBot="1">
      <c r="C336" s="42" t="str">
        <f>IF('5W'!C337="","",'5W'!C337)</f>
        <v/>
      </c>
      <c r="D336" s="32" t="str">
        <f>IF(EXE!C336="","",COUNTIF('2H'!$C$6:$C$1506,EXE!C336))</f>
        <v/>
      </c>
      <c r="E336" s="32" t="str">
        <f>IF(EXE!C336="","",COUNTIFS('2H'!$C$6:$C$1506,C336,'2H'!$G$6:$G$1506,"Realizado"))</f>
        <v/>
      </c>
      <c r="F336" s="64" t="str">
        <f t="shared" si="10"/>
        <v/>
      </c>
      <c r="G336" s="30" t="str">
        <f t="shared" si="11"/>
        <v/>
      </c>
    </row>
    <row r="337" spans="3:7" ht="30" customHeight="1" thickTop="1" thickBot="1">
      <c r="C337" s="42" t="str">
        <f>IF('5W'!C338="","",'5W'!C338)</f>
        <v/>
      </c>
      <c r="D337" s="32" t="str">
        <f>IF(EXE!C337="","",COUNTIF('2H'!$C$6:$C$1506,EXE!C337))</f>
        <v/>
      </c>
      <c r="E337" s="32" t="str">
        <f>IF(EXE!C337="","",COUNTIFS('2H'!$C$6:$C$1506,C337,'2H'!$G$6:$G$1506,"Realizado"))</f>
        <v/>
      </c>
      <c r="F337" s="64" t="str">
        <f t="shared" si="10"/>
        <v/>
      </c>
      <c r="G337" s="30" t="str">
        <f t="shared" si="11"/>
        <v/>
      </c>
    </row>
    <row r="338" spans="3:7" ht="30" customHeight="1" thickTop="1" thickBot="1">
      <c r="C338" s="42" t="str">
        <f>IF('5W'!C339="","",'5W'!C339)</f>
        <v/>
      </c>
      <c r="D338" s="32" t="str">
        <f>IF(EXE!C338="","",COUNTIF('2H'!$C$6:$C$1506,EXE!C338))</f>
        <v/>
      </c>
      <c r="E338" s="32" t="str">
        <f>IF(EXE!C338="","",COUNTIFS('2H'!$C$6:$C$1506,C338,'2H'!$G$6:$G$1506,"Realizado"))</f>
        <v/>
      </c>
      <c r="F338" s="64" t="str">
        <f t="shared" si="10"/>
        <v/>
      </c>
      <c r="G338" s="30" t="str">
        <f t="shared" si="11"/>
        <v/>
      </c>
    </row>
    <row r="339" spans="3:7" ht="30" customHeight="1" thickTop="1" thickBot="1">
      <c r="C339" s="42" t="str">
        <f>IF('5W'!C340="","",'5W'!C340)</f>
        <v/>
      </c>
      <c r="D339" s="32" t="str">
        <f>IF(EXE!C339="","",COUNTIF('2H'!$C$6:$C$1506,EXE!C339))</f>
        <v/>
      </c>
      <c r="E339" s="32" t="str">
        <f>IF(EXE!C339="","",COUNTIFS('2H'!$C$6:$C$1506,C339,'2H'!$G$6:$G$1506,"Realizado"))</f>
        <v/>
      </c>
      <c r="F339" s="64" t="str">
        <f t="shared" si="10"/>
        <v/>
      </c>
      <c r="G339" s="30" t="str">
        <f t="shared" si="11"/>
        <v/>
      </c>
    </row>
    <row r="340" spans="3:7" ht="30" customHeight="1" thickTop="1" thickBot="1">
      <c r="C340" s="42" t="str">
        <f>IF('5W'!C341="","",'5W'!C341)</f>
        <v/>
      </c>
      <c r="D340" s="32" t="str">
        <f>IF(EXE!C340="","",COUNTIF('2H'!$C$6:$C$1506,EXE!C340))</f>
        <v/>
      </c>
      <c r="E340" s="32" t="str">
        <f>IF(EXE!C340="","",COUNTIFS('2H'!$C$6:$C$1506,C340,'2H'!$G$6:$G$1506,"Realizado"))</f>
        <v/>
      </c>
      <c r="F340" s="64" t="str">
        <f t="shared" si="10"/>
        <v/>
      </c>
      <c r="G340" s="30" t="str">
        <f t="shared" si="11"/>
        <v/>
      </c>
    </row>
    <row r="341" spans="3:7" ht="30" customHeight="1" thickTop="1" thickBot="1">
      <c r="C341" s="42" t="str">
        <f>IF('5W'!C342="","",'5W'!C342)</f>
        <v/>
      </c>
      <c r="D341" s="32" t="str">
        <f>IF(EXE!C341="","",COUNTIF('2H'!$C$6:$C$1506,EXE!C341))</f>
        <v/>
      </c>
      <c r="E341" s="32" t="str">
        <f>IF(EXE!C341="","",COUNTIFS('2H'!$C$6:$C$1506,C341,'2H'!$G$6:$G$1506,"Realizado"))</f>
        <v/>
      </c>
      <c r="F341" s="64" t="str">
        <f t="shared" si="10"/>
        <v/>
      </c>
      <c r="G341" s="30" t="str">
        <f t="shared" si="11"/>
        <v/>
      </c>
    </row>
    <row r="342" spans="3:7" ht="30" customHeight="1" thickTop="1" thickBot="1">
      <c r="C342" s="42" t="str">
        <f>IF('5W'!C343="","",'5W'!C343)</f>
        <v/>
      </c>
      <c r="D342" s="32" t="str">
        <f>IF(EXE!C342="","",COUNTIF('2H'!$C$6:$C$1506,EXE!C342))</f>
        <v/>
      </c>
      <c r="E342" s="32" t="str">
        <f>IF(EXE!C342="","",COUNTIFS('2H'!$C$6:$C$1506,C342,'2H'!$G$6:$G$1506,"Realizado"))</f>
        <v/>
      </c>
      <c r="F342" s="64" t="str">
        <f t="shared" si="10"/>
        <v/>
      </c>
      <c r="G342" s="30" t="str">
        <f t="shared" si="11"/>
        <v/>
      </c>
    </row>
    <row r="343" spans="3:7" ht="30" customHeight="1" thickTop="1" thickBot="1">
      <c r="C343" s="42" t="str">
        <f>IF('5W'!C344="","",'5W'!C344)</f>
        <v/>
      </c>
      <c r="D343" s="32" t="str">
        <f>IF(EXE!C343="","",COUNTIF('2H'!$C$6:$C$1506,EXE!C343))</f>
        <v/>
      </c>
      <c r="E343" s="32" t="str">
        <f>IF(EXE!C343="","",COUNTIFS('2H'!$C$6:$C$1506,C343,'2H'!$G$6:$G$1506,"Realizado"))</f>
        <v/>
      </c>
      <c r="F343" s="64" t="str">
        <f t="shared" si="10"/>
        <v/>
      </c>
      <c r="G343" s="30" t="str">
        <f t="shared" si="11"/>
        <v/>
      </c>
    </row>
    <row r="344" spans="3:7" ht="30" customHeight="1" thickTop="1" thickBot="1">
      <c r="C344" s="42" t="str">
        <f>IF('5W'!C345="","",'5W'!C345)</f>
        <v/>
      </c>
      <c r="D344" s="32" t="str">
        <f>IF(EXE!C344="","",COUNTIF('2H'!$C$6:$C$1506,EXE!C344))</f>
        <v/>
      </c>
      <c r="E344" s="32" t="str">
        <f>IF(EXE!C344="","",COUNTIFS('2H'!$C$6:$C$1506,C344,'2H'!$G$6:$G$1506,"Realizado"))</f>
        <v/>
      </c>
      <c r="F344" s="64" t="str">
        <f t="shared" si="10"/>
        <v/>
      </c>
      <c r="G344" s="30" t="str">
        <f t="shared" si="11"/>
        <v/>
      </c>
    </row>
    <row r="345" spans="3:7" ht="30" customHeight="1" thickTop="1" thickBot="1">
      <c r="C345" s="42" t="str">
        <f>IF('5W'!C346="","",'5W'!C346)</f>
        <v/>
      </c>
      <c r="D345" s="32" t="str">
        <f>IF(EXE!C345="","",COUNTIF('2H'!$C$6:$C$1506,EXE!C345))</f>
        <v/>
      </c>
      <c r="E345" s="32" t="str">
        <f>IF(EXE!C345="","",COUNTIFS('2H'!$C$6:$C$1506,C345,'2H'!$G$6:$G$1506,"Realizado"))</f>
        <v/>
      </c>
      <c r="F345" s="64" t="str">
        <f t="shared" si="10"/>
        <v/>
      </c>
      <c r="G345" s="30" t="str">
        <f t="shared" si="11"/>
        <v/>
      </c>
    </row>
    <row r="346" spans="3:7" ht="30" customHeight="1" thickTop="1" thickBot="1">
      <c r="C346" s="42" t="str">
        <f>IF('5W'!C347="","",'5W'!C347)</f>
        <v/>
      </c>
      <c r="D346" s="32" t="str">
        <f>IF(EXE!C346="","",COUNTIF('2H'!$C$6:$C$1506,EXE!C346))</f>
        <v/>
      </c>
      <c r="E346" s="32" t="str">
        <f>IF(EXE!C346="","",COUNTIFS('2H'!$C$6:$C$1506,C346,'2H'!$G$6:$G$1506,"Realizado"))</f>
        <v/>
      </c>
      <c r="F346" s="64" t="str">
        <f t="shared" si="10"/>
        <v/>
      </c>
      <c r="G346" s="30" t="str">
        <f t="shared" si="11"/>
        <v/>
      </c>
    </row>
    <row r="347" spans="3:7" ht="30" customHeight="1" thickTop="1" thickBot="1">
      <c r="C347" s="42" t="str">
        <f>IF('5W'!C348="","",'5W'!C348)</f>
        <v/>
      </c>
      <c r="D347" s="32" t="str">
        <f>IF(EXE!C347="","",COUNTIF('2H'!$C$6:$C$1506,EXE!C347))</f>
        <v/>
      </c>
      <c r="E347" s="32" t="str">
        <f>IF(EXE!C347="","",COUNTIFS('2H'!$C$6:$C$1506,C347,'2H'!$G$6:$G$1506,"Realizado"))</f>
        <v/>
      </c>
      <c r="F347" s="64" t="str">
        <f t="shared" si="10"/>
        <v/>
      </c>
      <c r="G347" s="30" t="str">
        <f t="shared" si="11"/>
        <v/>
      </c>
    </row>
    <row r="348" spans="3:7" ht="30" customHeight="1" thickTop="1" thickBot="1">
      <c r="C348" s="42" t="str">
        <f>IF('5W'!C349="","",'5W'!C349)</f>
        <v/>
      </c>
      <c r="D348" s="32" t="str">
        <f>IF(EXE!C348="","",COUNTIF('2H'!$C$6:$C$1506,EXE!C348))</f>
        <v/>
      </c>
      <c r="E348" s="32" t="str">
        <f>IF(EXE!C348="","",COUNTIFS('2H'!$C$6:$C$1506,C348,'2H'!$G$6:$G$1506,"Realizado"))</f>
        <v/>
      </c>
      <c r="F348" s="64" t="str">
        <f t="shared" si="10"/>
        <v/>
      </c>
      <c r="G348" s="30" t="str">
        <f t="shared" si="11"/>
        <v/>
      </c>
    </row>
    <row r="349" spans="3:7" ht="30" customHeight="1" thickTop="1" thickBot="1">
      <c r="C349" s="42" t="str">
        <f>IF('5W'!C350="","",'5W'!C350)</f>
        <v/>
      </c>
      <c r="D349" s="32" t="str">
        <f>IF(EXE!C349="","",COUNTIF('2H'!$C$6:$C$1506,EXE!C349))</f>
        <v/>
      </c>
      <c r="E349" s="32" t="str">
        <f>IF(EXE!C349="","",COUNTIFS('2H'!$C$6:$C$1506,C349,'2H'!$G$6:$G$1506,"Realizado"))</f>
        <v/>
      </c>
      <c r="F349" s="64" t="str">
        <f t="shared" si="10"/>
        <v/>
      </c>
      <c r="G349" s="30" t="str">
        <f t="shared" si="11"/>
        <v/>
      </c>
    </row>
    <row r="350" spans="3:7" ht="30" customHeight="1" thickTop="1" thickBot="1">
      <c r="C350" s="42" t="str">
        <f>IF('5W'!C351="","",'5W'!C351)</f>
        <v/>
      </c>
      <c r="D350" s="32" t="str">
        <f>IF(EXE!C350="","",COUNTIF('2H'!$C$6:$C$1506,EXE!C350))</f>
        <v/>
      </c>
      <c r="E350" s="32" t="str">
        <f>IF(EXE!C350="","",COUNTIFS('2H'!$C$6:$C$1506,C350,'2H'!$G$6:$G$1506,"Realizado"))</f>
        <v/>
      </c>
      <c r="F350" s="64" t="str">
        <f t="shared" si="10"/>
        <v/>
      </c>
      <c r="G350" s="30" t="str">
        <f t="shared" si="11"/>
        <v/>
      </c>
    </row>
    <row r="351" spans="3:7" ht="30" customHeight="1" thickTop="1" thickBot="1">
      <c r="C351" s="42" t="str">
        <f>IF('5W'!C352="","",'5W'!C352)</f>
        <v/>
      </c>
      <c r="D351" s="32" t="str">
        <f>IF(EXE!C351="","",COUNTIF('2H'!$C$6:$C$1506,EXE!C351))</f>
        <v/>
      </c>
      <c r="E351" s="32" t="str">
        <f>IF(EXE!C351="","",COUNTIFS('2H'!$C$6:$C$1506,C351,'2H'!$G$6:$G$1506,"Realizado"))</f>
        <v/>
      </c>
      <c r="F351" s="64" t="str">
        <f t="shared" si="10"/>
        <v/>
      </c>
      <c r="G351" s="30" t="str">
        <f t="shared" si="11"/>
        <v/>
      </c>
    </row>
    <row r="352" spans="3:7" ht="30" customHeight="1" thickTop="1" thickBot="1">
      <c r="C352" s="42" t="str">
        <f>IF('5W'!C353="","",'5W'!C353)</f>
        <v/>
      </c>
      <c r="D352" s="32" t="str">
        <f>IF(EXE!C352="","",COUNTIF('2H'!$C$6:$C$1506,EXE!C352))</f>
        <v/>
      </c>
      <c r="E352" s="32" t="str">
        <f>IF(EXE!C352="","",COUNTIFS('2H'!$C$6:$C$1506,C352,'2H'!$G$6:$G$1506,"Realizado"))</f>
        <v/>
      </c>
      <c r="F352" s="64" t="str">
        <f t="shared" si="10"/>
        <v/>
      </c>
      <c r="G352" s="30" t="str">
        <f t="shared" si="11"/>
        <v/>
      </c>
    </row>
    <row r="353" spans="3:7" ht="30" customHeight="1" thickTop="1" thickBot="1">
      <c r="C353" s="42" t="str">
        <f>IF('5W'!C354="","",'5W'!C354)</f>
        <v/>
      </c>
      <c r="D353" s="32" t="str">
        <f>IF(EXE!C353="","",COUNTIF('2H'!$C$6:$C$1506,EXE!C353))</f>
        <v/>
      </c>
      <c r="E353" s="32" t="str">
        <f>IF(EXE!C353="","",COUNTIFS('2H'!$C$6:$C$1506,C353,'2H'!$G$6:$G$1506,"Realizado"))</f>
        <v/>
      </c>
      <c r="F353" s="64" t="str">
        <f t="shared" si="10"/>
        <v/>
      </c>
      <c r="G353" s="30" t="str">
        <f t="shared" si="11"/>
        <v/>
      </c>
    </row>
    <row r="354" spans="3:7" ht="30" customHeight="1" thickTop="1" thickBot="1">
      <c r="C354" s="42" t="str">
        <f>IF('5W'!C355="","",'5W'!C355)</f>
        <v/>
      </c>
      <c r="D354" s="32" t="str">
        <f>IF(EXE!C354="","",COUNTIF('2H'!$C$6:$C$1506,EXE!C354))</f>
        <v/>
      </c>
      <c r="E354" s="32" t="str">
        <f>IF(EXE!C354="","",COUNTIFS('2H'!$C$6:$C$1506,C354,'2H'!$G$6:$G$1506,"Realizado"))</f>
        <v/>
      </c>
      <c r="F354" s="64" t="str">
        <f t="shared" si="10"/>
        <v/>
      </c>
      <c r="G354" s="30" t="str">
        <f t="shared" si="11"/>
        <v/>
      </c>
    </row>
    <row r="355" spans="3:7" ht="30" customHeight="1" thickTop="1" thickBot="1">
      <c r="C355" s="42" t="str">
        <f>IF('5W'!C356="","",'5W'!C356)</f>
        <v/>
      </c>
      <c r="D355" s="32" t="str">
        <f>IF(EXE!C355="","",COUNTIF('2H'!$C$6:$C$1506,EXE!C355))</f>
        <v/>
      </c>
      <c r="E355" s="32" t="str">
        <f>IF(EXE!C355="","",COUNTIFS('2H'!$C$6:$C$1506,C355,'2H'!$G$6:$G$1506,"Realizado"))</f>
        <v/>
      </c>
      <c r="F355" s="64" t="str">
        <f t="shared" si="10"/>
        <v/>
      </c>
      <c r="G355" s="30" t="str">
        <f t="shared" si="11"/>
        <v/>
      </c>
    </row>
    <row r="356" spans="3:7" ht="30" customHeight="1" thickTop="1" thickBot="1">
      <c r="C356" s="42" t="str">
        <f>IF('5W'!C357="","",'5W'!C357)</f>
        <v/>
      </c>
      <c r="D356" s="32" t="str">
        <f>IF(EXE!C356="","",COUNTIF('2H'!$C$6:$C$1506,EXE!C356))</f>
        <v/>
      </c>
      <c r="E356" s="32" t="str">
        <f>IF(EXE!C356="","",COUNTIFS('2H'!$C$6:$C$1506,C356,'2H'!$G$6:$G$1506,"Realizado"))</f>
        <v/>
      </c>
      <c r="F356" s="64" t="str">
        <f t="shared" si="10"/>
        <v/>
      </c>
      <c r="G356" s="30" t="str">
        <f t="shared" si="11"/>
        <v/>
      </c>
    </row>
    <row r="357" spans="3:7" ht="30" customHeight="1" thickTop="1" thickBot="1">
      <c r="C357" s="42" t="str">
        <f>IF('5W'!C358="","",'5W'!C358)</f>
        <v/>
      </c>
      <c r="D357" s="32" t="str">
        <f>IF(EXE!C357="","",COUNTIF('2H'!$C$6:$C$1506,EXE!C357))</f>
        <v/>
      </c>
      <c r="E357" s="32" t="str">
        <f>IF(EXE!C357="","",COUNTIFS('2H'!$C$6:$C$1506,C357,'2H'!$G$6:$G$1506,"Realizado"))</f>
        <v/>
      </c>
      <c r="F357" s="64" t="str">
        <f t="shared" si="10"/>
        <v/>
      </c>
      <c r="G357" s="30" t="str">
        <f t="shared" si="11"/>
        <v/>
      </c>
    </row>
    <row r="358" spans="3:7" ht="30" customHeight="1" thickTop="1" thickBot="1">
      <c r="C358" s="42" t="str">
        <f>IF('5W'!C359="","",'5W'!C359)</f>
        <v/>
      </c>
      <c r="D358" s="32" t="str">
        <f>IF(EXE!C358="","",COUNTIF('2H'!$C$6:$C$1506,EXE!C358))</f>
        <v/>
      </c>
      <c r="E358" s="32" t="str">
        <f>IF(EXE!C358="","",COUNTIFS('2H'!$C$6:$C$1506,C358,'2H'!$G$6:$G$1506,"Realizado"))</f>
        <v/>
      </c>
      <c r="F358" s="64" t="str">
        <f t="shared" si="10"/>
        <v/>
      </c>
      <c r="G358" s="30" t="str">
        <f t="shared" si="11"/>
        <v/>
      </c>
    </row>
    <row r="359" spans="3:7" ht="30" customHeight="1" thickTop="1" thickBot="1">
      <c r="C359" s="42" t="str">
        <f>IF('5W'!C360="","",'5W'!C360)</f>
        <v/>
      </c>
      <c r="D359" s="32" t="str">
        <f>IF(EXE!C359="","",COUNTIF('2H'!$C$6:$C$1506,EXE!C359))</f>
        <v/>
      </c>
      <c r="E359" s="32" t="str">
        <f>IF(EXE!C359="","",COUNTIFS('2H'!$C$6:$C$1506,C359,'2H'!$G$6:$G$1506,"Realizado"))</f>
        <v/>
      </c>
      <c r="F359" s="64" t="str">
        <f t="shared" si="10"/>
        <v/>
      </c>
      <c r="G359" s="30" t="str">
        <f t="shared" si="11"/>
        <v/>
      </c>
    </row>
    <row r="360" spans="3:7" ht="30" customHeight="1" thickTop="1" thickBot="1">
      <c r="C360" s="42" t="str">
        <f>IF('5W'!C361="","",'5W'!C361)</f>
        <v/>
      </c>
      <c r="D360" s="32" t="str">
        <f>IF(EXE!C360="","",COUNTIF('2H'!$C$6:$C$1506,EXE!C360))</f>
        <v/>
      </c>
      <c r="E360" s="32" t="str">
        <f>IF(EXE!C360="","",COUNTIFS('2H'!$C$6:$C$1506,C360,'2H'!$G$6:$G$1506,"Realizado"))</f>
        <v/>
      </c>
      <c r="F360" s="64" t="str">
        <f t="shared" si="10"/>
        <v/>
      </c>
      <c r="G360" s="30" t="str">
        <f t="shared" si="11"/>
        <v/>
      </c>
    </row>
    <row r="361" spans="3:7" ht="30" customHeight="1" thickTop="1" thickBot="1">
      <c r="C361" s="42" t="str">
        <f>IF('5W'!C362="","",'5W'!C362)</f>
        <v/>
      </c>
      <c r="D361" s="32" t="str">
        <f>IF(EXE!C361="","",COUNTIF('2H'!$C$6:$C$1506,EXE!C361))</f>
        <v/>
      </c>
      <c r="E361" s="32" t="str">
        <f>IF(EXE!C361="","",COUNTIFS('2H'!$C$6:$C$1506,C361,'2H'!$G$6:$G$1506,"Realizado"))</f>
        <v/>
      </c>
      <c r="F361" s="64" t="str">
        <f t="shared" si="10"/>
        <v/>
      </c>
      <c r="G361" s="30" t="str">
        <f t="shared" si="11"/>
        <v/>
      </c>
    </row>
    <row r="362" spans="3:7" ht="30" customHeight="1" thickTop="1" thickBot="1">
      <c r="C362" s="42" t="str">
        <f>IF('5W'!C363="","",'5W'!C363)</f>
        <v/>
      </c>
      <c r="D362" s="32" t="str">
        <f>IF(EXE!C362="","",COUNTIF('2H'!$C$6:$C$1506,EXE!C362))</f>
        <v/>
      </c>
      <c r="E362" s="32" t="str">
        <f>IF(EXE!C362="","",COUNTIFS('2H'!$C$6:$C$1506,C362,'2H'!$G$6:$G$1506,"Realizado"))</f>
        <v/>
      </c>
      <c r="F362" s="64" t="str">
        <f t="shared" si="10"/>
        <v/>
      </c>
      <c r="G362" s="30" t="str">
        <f t="shared" si="11"/>
        <v/>
      </c>
    </row>
    <row r="363" spans="3:7" ht="30" customHeight="1" thickTop="1" thickBot="1">
      <c r="C363" s="42" t="str">
        <f>IF('5W'!C364="","",'5W'!C364)</f>
        <v/>
      </c>
      <c r="D363" s="32" t="str">
        <f>IF(EXE!C363="","",COUNTIF('2H'!$C$6:$C$1506,EXE!C363))</f>
        <v/>
      </c>
      <c r="E363" s="32" t="str">
        <f>IF(EXE!C363="","",COUNTIFS('2H'!$C$6:$C$1506,C363,'2H'!$G$6:$G$1506,"Realizado"))</f>
        <v/>
      </c>
      <c r="F363" s="64" t="str">
        <f t="shared" si="10"/>
        <v/>
      </c>
      <c r="G363" s="30" t="str">
        <f t="shared" si="11"/>
        <v/>
      </c>
    </row>
    <row r="364" spans="3:7" ht="30" customHeight="1" thickTop="1" thickBot="1">
      <c r="C364" s="42" t="str">
        <f>IF('5W'!C365="","",'5W'!C365)</f>
        <v/>
      </c>
      <c r="D364" s="32" t="str">
        <f>IF(EXE!C364="","",COUNTIF('2H'!$C$6:$C$1506,EXE!C364))</f>
        <v/>
      </c>
      <c r="E364" s="32" t="str">
        <f>IF(EXE!C364="","",COUNTIFS('2H'!$C$6:$C$1506,C364,'2H'!$G$6:$G$1506,"Realizado"))</f>
        <v/>
      </c>
      <c r="F364" s="64" t="str">
        <f t="shared" si="10"/>
        <v/>
      </c>
      <c r="G364" s="30" t="str">
        <f t="shared" si="11"/>
        <v/>
      </c>
    </row>
    <row r="365" spans="3:7" ht="30" customHeight="1" thickTop="1" thickBot="1">
      <c r="C365" s="42" t="str">
        <f>IF('5W'!C366="","",'5W'!C366)</f>
        <v/>
      </c>
      <c r="D365" s="32" t="str">
        <f>IF(EXE!C365="","",COUNTIF('2H'!$C$6:$C$1506,EXE!C365))</f>
        <v/>
      </c>
      <c r="E365" s="32" t="str">
        <f>IF(EXE!C365="","",COUNTIFS('2H'!$C$6:$C$1506,C365,'2H'!$G$6:$G$1506,"Realizado"))</f>
        <v/>
      </c>
      <c r="F365" s="64" t="str">
        <f t="shared" si="10"/>
        <v/>
      </c>
      <c r="G365" s="30" t="str">
        <f t="shared" si="11"/>
        <v/>
      </c>
    </row>
    <row r="366" spans="3:7" ht="30" customHeight="1" thickTop="1" thickBot="1">
      <c r="C366" s="42" t="str">
        <f>IF('5W'!C367="","",'5W'!C367)</f>
        <v/>
      </c>
      <c r="D366" s="32" t="str">
        <f>IF(EXE!C366="","",COUNTIF('2H'!$C$6:$C$1506,EXE!C366))</f>
        <v/>
      </c>
      <c r="E366" s="32" t="str">
        <f>IF(EXE!C366="","",COUNTIFS('2H'!$C$6:$C$1506,C366,'2H'!$G$6:$G$1506,"Realizado"))</f>
        <v/>
      </c>
      <c r="F366" s="64" t="str">
        <f t="shared" si="10"/>
        <v/>
      </c>
      <c r="G366" s="30" t="str">
        <f t="shared" si="11"/>
        <v/>
      </c>
    </row>
    <row r="367" spans="3:7" ht="30" customHeight="1" thickTop="1" thickBot="1">
      <c r="C367" s="42" t="str">
        <f>IF('5W'!C368="","",'5W'!C368)</f>
        <v/>
      </c>
      <c r="D367" s="32" t="str">
        <f>IF(EXE!C367="","",COUNTIF('2H'!$C$6:$C$1506,EXE!C367))</f>
        <v/>
      </c>
      <c r="E367" s="32" t="str">
        <f>IF(EXE!C367="","",COUNTIFS('2H'!$C$6:$C$1506,C367,'2H'!$G$6:$G$1506,"Realizado"))</f>
        <v/>
      </c>
      <c r="F367" s="64" t="str">
        <f t="shared" si="10"/>
        <v/>
      </c>
      <c r="G367" s="30" t="str">
        <f t="shared" si="11"/>
        <v/>
      </c>
    </row>
    <row r="368" spans="3:7" ht="30" customHeight="1" thickTop="1" thickBot="1">
      <c r="C368" s="42" t="str">
        <f>IF('5W'!C369="","",'5W'!C369)</f>
        <v/>
      </c>
      <c r="D368" s="32" t="str">
        <f>IF(EXE!C368="","",COUNTIF('2H'!$C$6:$C$1506,EXE!C368))</f>
        <v/>
      </c>
      <c r="E368" s="32" t="str">
        <f>IF(EXE!C368="","",COUNTIFS('2H'!$C$6:$C$1506,C368,'2H'!$G$6:$G$1506,"Realizado"))</f>
        <v/>
      </c>
      <c r="F368" s="64" t="str">
        <f t="shared" si="10"/>
        <v/>
      </c>
      <c r="G368" s="30" t="str">
        <f t="shared" si="11"/>
        <v/>
      </c>
    </row>
    <row r="369" spans="3:7" ht="30" customHeight="1" thickTop="1" thickBot="1">
      <c r="C369" s="42" t="str">
        <f>IF('5W'!C370="","",'5W'!C370)</f>
        <v/>
      </c>
      <c r="D369" s="32" t="str">
        <f>IF(EXE!C369="","",COUNTIF('2H'!$C$6:$C$1506,EXE!C369))</f>
        <v/>
      </c>
      <c r="E369" s="32" t="str">
        <f>IF(EXE!C369="","",COUNTIFS('2H'!$C$6:$C$1506,C369,'2H'!$G$6:$G$1506,"Realizado"))</f>
        <v/>
      </c>
      <c r="F369" s="64" t="str">
        <f t="shared" si="10"/>
        <v/>
      </c>
      <c r="G369" s="30" t="str">
        <f t="shared" si="11"/>
        <v/>
      </c>
    </row>
    <row r="370" spans="3:7" ht="30" customHeight="1" thickTop="1" thickBot="1">
      <c r="C370" s="42" t="str">
        <f>IF('5W'!C371="","",'5W'!C371)</f>
        <v/>
      </c>
      <c r="D370" s="32" t="str">
        <f>IF(EXE!C370="","",COUNTIF('2H'!$C$6:$C$1506,EXE!C370))</f>
        <v/>
      </c>
      <c r="E370" s="32" t="str">
        <f>IF(EXE!C370="","",COUNTIFS('2H'!$C$6:$C$1506,C370,'2H'!$G$6:$G$1506,"Realizado"))</f>
        <v/>
      </c>
      <c r="F370" s="64" t="str">
        <f t="shared" si="10"/>
        <v/>
      </c>
      <c r="G370" s="30" t="str">
        <f t="shared" si="11"/>
        <v/>
      </c>
    </row>
    <row r="371" spans="3:7" ht="30" customHeight="1" thickTop="1" thickBot="1">
      <c r="C371" s="42" t="str">
        <f>IF('5W'!C372="","",'5W'!C372)</f>
        <v/>
      </c>
      <c r="D371" s="32" t="str">
        <f>IF(EXE!C371="","",COUNTIF('2H'!$C$6:$C$1506,EXE!C371))</f>
        <v/>
      </c>
      <c r="E371" s="32" t="str">
        <f>IF(EXE!C371="","",COUNTIFS('2H'!$C$6:$C$1506,C371,'2H'!$G$6:$G$1506,"Realizado"))</f>
        <v/>
      </c>
      <c r="F371" s="64" t="str">
        <f t="shared" si="10"/>
        <v/>
      </c>
      <c r="G371" s="30" t="str">
        <f t="shared" si="11"/>
        <v/>
      </c>
    </row>
    <row r="372" spans="3:7" ht="30" customHeight="1" thickTop="1" thickBot="1">
      <c r="C372" s="42" t="str">
        <f>IF('5W'!C373="","",'5W'!C373)</f>
        <v/>
      </c>
      <c r="D372" s="32" t="str">
        <f>IF(EXE!C372="","",COUNTIF('2H'!$C$6:$C$1506,EXE!C372))</f>
        <v/>
      </c>
      <c r="E372" s="32" t="str">
        <f>IF(EXE!C372="","",COUNTIFS('2H'!$C$6:$C$1506,C372,'2H'!$G$6:$G$1506,"Realizado"))</f>
        <v/>
      </c>
      <c r="F372" s="64" t="str">
        <f t="shared" si="10"/>
        <v/>
      </c>
      <c r="G372" s="30" t="str">
        <f t="shared" si="11"/>
        <v/>
      </c>
    </row>
    <row r="373" spans="3:7" ht="30" customHeight="1" thickTop="1" thickBot="1">
      <c r="C373" s="42" t="str">
        <f>IF('5W'!C374="","",'5W'!C374)</f>
        <v/>
      </c>
      <c r="D373" s="32" t="str">
        <f>IF(EXE!C373="","",COUNTIF('2H'!$C$6:$C$1506,EXE!C373))</f>
        <v/>
      </c>
      <c r="E373" s="32" t="str">
        <f>IF(EXE!C373="","",COUNTIFS('2H'!$C$6:$C$1506,C373,'2H'!$G$6:$G$1506,"Realizado"))</f>
        <v/>
      </c>
      <c r="F373" s="64" t="str">
        <f t="shared" si="10"/>
        <v/>
      </c>
      <c r="G373" s="30" t="str">
        <f t="shared" si="11"/>
        <v/>
      </c>
    </row>
    <row r="374" spans="3:7" ht="30" customHeight="1" thickTop="1" thickBot="1">
      <c r="C374" s="42" t="str">
        <f>IF('5W'!C375="","",'5W'!C375)</f>
        <v/>
      </c>
      <c r="D374" s="32" t="str">
        <f>IF(EXE!C374="","",COUNTIF('2H'!$C$6:$C$1506,EXE!C374))</f>
        <v/>
      </c>
      <c r="E374" s="32" t="str">
        <f>IF(EXE!C374="","",COUNTIFS('2H'!$C$6:$C$1506,C374,'2H'!$G$6:$G$1506,"Realizado"))</f>
        <v/>
      </c>
      <c r="F374" s="64" t="str">
        <f t="shared" si="10"/>
        <v/>
      </c>
      <c r="G374" s="30" t="str">
        <f t="shared" si="11"/>
        <v/>
      </c>
    </row>
    <row r="375" spans="3:7" ht="30" customHeight="1" thickTop="1" thickBot="1">
      <c r="C375" s="42" t="str">
        <f>IF('5W'!C376="","",'5W'!C376)</f>
        <v/>
      </c>
      <c r="D375" s="32" t="str">
        <f>IF(EXE!C375="","",COUNTIF('2H'!$C$6:$C$1506,EXE!C375))</f>
        <v/>
      </c>
      <c r="E375" s="32" t="str">
        <f>IF(EXE!C375="","",COUNTIFS('2H'!$C$6:$C$1506,C375,'2H'!$G$6:$G$1506,"Realizado"))</f>
        <v/>
      </c>
      <c r="F375" s="64" t="str">
        <f t="shared" si="10"/>
        <v/>
      </c>
      <c r="G375" s="30" t="str">
        <f t="shared" si="11"/>
        <v/>
      </c>
    </row>
    <row r="376" spans="3:7" ht="30" customHeight="1" thickTop="1" thickBot="1">
      <c r="C376" s="42" t="str">
        <f>IF('5W'!C377="","",'5W'!C377)</f>
        <v/>
      </c>
      <c r="D376" s="32" t="str">
        <f>IF(EXE!C376="","",COUNTIF('2H'!$C$6:$C$1506,EXE!C376))</f>
        <v/>
      </c>
      <c r="E376" s="32" t="str">
        <f>IF(EXE!C376="","",COUNTIFS('2H'!$C$6:$C$1506,C376,'2H'!$G$6:$G$1506,"Realizado"))</f>
        <v/>
      </c>
      <c r="F376" s="64" t="str">
        <f t="shared" si="10"/>
        <v/>
      </c>
      <c r="G376" s="30" t="str">
        <f t="shared" si="11"/>
        <v/>
      </c>
    </row>
    <row r="377" spans="3:7" ht="30" customHeight="1" thickTop="1" thickBot="1">
      <c r="C377" s="42" t="str">
        <f>IF('5W'!C378="","",'5W'!C378)</f>
        <v/>
      </c>
      <c r="D377" s="32" t="str">
        <f>IF(EXE!C377="","",COUNTIF('2H'!$C$6:$C$1506,EXE!C377))</f>
        <v/>
      </c>
      <c r="E377" s="32" t="str">
        <f>IF(EXE!C377="","",COUNTIFS('2H'!$C$6:$C$1506,C377,'2H'!$G$6:$G$1506,"Realizado"))</f>
        <v/>
      </c>
      <c r="F377" s="64" t="str">
        <f t="shared" si="10"/>
        <v/>
      </c>
      <c r="G377" s="30" t="str">
        <f t="shared" si="11"/>
        <v/>
      </c>
    </row>
    <row r="378" spans="3:7" ht="30" customHeight="1" thickTop="1" thickBot="1">
      <c r="C378" s="42" t="str">
        <f>IF('5W'!C379="","",'5W'!C379)</f>
        <v/>
      </c>
      <c r="D378" s="32" t="str">
        <f>IF(EXE!C378="","",COUNTIF('2H'!$C$6:$C$1506,EXE!C378))</f>
        <v/>
      </c>
      <c r="E378" s="32" t="str">
        <f>IF(EXE!C378="","",COUNTIFS('2H'!$C$6:$C$1506,C378,'2H'!$G$6:$G$1506,"Realizado"))</f>
        <v/>
      </c>
      <c r="F378" s="64" t="str">
        <f t="shared" si="10"/>
        <v/>
      </c>
      <c r="G378" s="30" t="str">
        <f t="shared" si="11"/>
        <v/>
      </c>
    </row>
    <row r="379" spans="3:7" ht="30" customHeight="1" thickTop="1" thickBot="1">
      <c r="C379" s="42" t="str">
        <f>IF('5W'!C380="","",'5W'!C380)</f>
        <v/>
      </c>
      <c r="D379" s="32" t="str">
        <f>IF(EXE!C379="","",COUNTIF('2H'!$C$6:$C$1506,EXE!C379))</f>
        <v/>
      </c>
      <c r="E379" s="32" t="str">
        <f>IF(EXE!C379="","",COUNTIFS('2H'!$C$6:$C$1506,C379,'2H'!$G$6:$G$1506,"Realizado"))</f>
        <v/>
      </c>
      <c r="F379" s="64" t="str">
        <f t="shared" si="10"/>
        <v/>
      </c>
      <c r="G379" s="30" t="str">
        <f t="shared" si="11"/>
        <v/>
      </c>
    </row>
    <row r="380" spans="3:7" ht="30" customHeight="1" thickTop="1" thickBot="1">
      <c r="C380" s="42" t="str">
        <f>IF('5W'!C381="","",'5W'!C381)</f>
        <v/>
      </c>
      <c r="D380" s="32" t="str">
        <f>IF(EXE!C380="","",COUNTIF('2H'!$C$6:$C$1506,EXE!C380))</f>
        <v/>
      </c>
      <c r="E380" s="32" t="str">
        <f>IF(EXE!C380="","",COUNTIFS('2H'!$C$6:$C$1506,C380,'2H'!$G$6:$G$1506,"Realizado"))</f>
        <v/>
      </c>
      <c r="F380" s="64" t="str">
        <f t="shared" si="10"/>
        <v/>
      </c>
      <c r="G380" s="30" t="str">
        <f t="shared" si="11"/>
        <v/>
      </c>
    </row>
    <row r="381" spans="3:7" ht="30" customHeight="1" thickTop="1" thickBot="1">
      <c r="C381" s="42" t="str">
        <f>IF('5W'!C382="","",'5W'!C382)</f>
        <v/>
      </c>
      <c r="D381" s="32" t="str">
        <f>IF(EXE!C381="","",COUNTIF('2H'!$C$6:$C$1506,EXE!C381))</f>
        <v/>
      </c>
      <c r="E381" s="32" t="str">
        <f>IF(EXE!C381="","",COUNTIFS('2H'!$C$6:$C$1506,C381,'2H'!$G$6:$G$1506,"Realizado"))</f>
        <v/>
      </c>
      <c r="F381" s="64" t="str">
        <f t="shared" si="10"/>
        <v/>
      </c>
      <c r="G381" s="30" t="str">
        <f t="shared" si="11"/>
        <v/>
      </c>
    </row>
    <row r="382" spans="3:7" ht="30" customHeight="1" thickTop="1" thickBot="1">
      <c r="C382" s="42" t="str">
        <f>IF('5W'!C383="","",'5W'!C383)</f>
        <v/>
      </c>
      <c r="D382" s="32" t="str">
        <f>IF(EXE!C382="","",COUNTIF('2H'!$C$6:$C$1506,EXE!C382))</f>
        <v/>
      </c>
      <c r="E382" s="32" t="str">
        <f>IF(EXE!C382="","",COUNTIFS('2H'!$C$6:$C$1506,C382,'2H'!$G$6:$G$1506,"Realizado"))</f>
        <v/>
      </c>
      <c r="F382" s="64" t="str">
        <f t="shared" si="10"/>
        <v/>
      </c>
      <c r="G382" s="30" t="str">
        <f t="shared" si="11"/>
        <v/>
      </c>
    </row>
    <row r="383" spans="3:7" ht="30" customHeight="1" thickTop="1" thickBot="1">
      <c r="C383" s="42" t="str">
        <f>IF('5W'!C384="","",'5W'!C384)</f>
        <v/>
      </c>
      <c r="D383" s="32" t="str">
        <f>IF(EXE!C383="","",COUNTIF('2H'!$C$6:$C$1506,EXE!C383))</f>
        <v/>
      </c>
      <c r="E383" s="32" t="str">
        <f>IF(EXE!C383="","",COUNTIFS('2H'!$C$6:$C$1506,C383,'2H'!$G$6:$G$1506,"Realizado"))</f>
        <v/>
      </c>
      <c r="F383" s="64" t="str">
        <f t="shared" si="10"/>
        <v/>
      </c>
      <c r="G383" s="30" t="str">
        <f t="shared" si="11"/>
        <v/>
      </c>
    </row>
    <row r="384" spans="3:7" ht="30" customHeight="1" thickTop="1" thickBot="1">
      <c r="C384" s="42" t="str">
        <f>IF('5W'!C385="","",'5W'!C385)</f>
        <v/>
      </c>
      <c r="D384" s="32" t="str">
        <f>IF(EXE!C384="","",COUNTIF('2H'!$C$6:$C$1506,EXE!C384))</f>
        <v/>
      </c>
      <c r="E384" s="32" t="str">
        <f>IF(EXE!C384="","",COUNTIFS('2H'!$C$6:$C$1506,C384,'2H'!$G$6:$G$1506,"Realizado"))</f>
        <v/>
      </c>
      <c r="F384" s="64" t="str">
        <f t="shared" si="10"/>
        <v/>
      </c>
      <c r="G384" s="30" t="str">
        <f t="shared" si="11"/>
        <v/>
      </c>
    </row>
    <row r="385" spans="3:7" ht="30" customHeight="1" thickTop="1" thickBot="1">
      <c r="C385" s="42" t="str">
        <f>IF('5W'!C386="","",'5W'!C386)</f>
        <v/>
      </c>
      <c r="D385" s="32" t="str">
        <f>IF(EXE!C385="","",COUNTIF('2H'!$C$6:$C$1506,EXE!C385))</f>
        <v/>
      </c>
      <c r="E385" s="32" t="str">
        <f>IF(EXE!C385="","",COUNTIFS('2H'!$C$6:$C$1506,C385,'2H'!$G$6:$G$1506,"Realizado"))</f>
        <v/>
      </c>
      <c r="F385" s="64" t="str">
        <f t="shared" si="10"/>
        <v/>
      </c>
      <c r="G385" s="30" t="str">
        <f t="shared" si="11"/>
        <v/>
      </c>
    </row>
    <row r="386" spans="3:7" ht="30" customHeight="1" thickTop="1" thickBot="1">
      <c r="C386" s="42" t="str">
        <f>IF('5W'!C387="","",'5W'!C387)</f>
        <v/>
      </c>
      <c r="D386" s="32" t="str">
        <f>IF(EXE!C386="","",COUNTIF('2H'!$C$6:$C$1506,EXE!C386))</f>
        <v/>
      </c>
      <c r="E386" s="32" t="str">
        <f>IF(EXE!C386="","",COUNTIFS('2H'!$C$6:$C$1506,C386,'2H'!$G$6:$G$1506,"Realizado"))</f>
        <v/>
      </c>
      <c r="F386" s="64" t="str">
        <f t="shared" si="10"/>
        <v/>
      </c>
      <c r="G386" s="30" t="str">
        <f t="shared" si="11"/>
        <v/>
      </c>
    </row>
    <row r="387" spans="3:7" ht="30" customHeight="1" thickTop="1" thickBot="1">
      <c r="C387" s="42" t="str">
        <f>IF('5W'!C388="","",'5W'!C388)</f>
        <v/>
      </c>
      <c r="D387" s="32" t="str">
        <f>IF(EXE!C387="","",COUNTIF('2H'!$C$6:$C$1506,EXE!C387))</f>
        <v/>
      </c>
      <c r="E387" s="32" t="str">
        <f>IF(EXE!C387="","",COUNTIFS('2H'!$C$6:$C$1506,C387,'2H'!$G$6:$G$1506,"Realizado"))</f>
        <v/>
      </c>
      <c r="F387" s="64" t="str">
        <f t="shared" si="10"/>
        <v/>
      </c>
      <c r="G387" s="30" t="str">
        <f t="shared" si="11"/>
        <v/>
      </c>
    </row>
    <row r="388" spans="3:7" ht="30" customHeight="1" thickTop="1" thickBot="1">
      <c r="C388" s="42" t="str">
        <f>IF('5W'!C389="","",'5W'!C389)</f>
        <v/>
      </c>
      <c r="D388" s="32" t="str">
        <f>IF(EXE!C388="","",COUNTIF('2H'!$C$6:$C$1506,EXE!C388))</f>
        <v/>
      </c>
      <c r="E388" s="32" t="str">
        <f>IF(EXE!C388="","",COUNTIFS('2H'!$C$6:$C$1506,C388,'2H'!$G$6:$G$1506,"Realizado"))</f>
        <v/>
      </c>
      <c r="F388" s="64" t="str">
        <f t="shared" si="10"/>
        <v/>
      </c>
      <c r="G388" s="30" t="str">
        <f t="shared" si="11"/>
        <v/>
      </c>
    </row>
    <row r="389" spans="3:7" ht="30" customHeight="1" thickTop="1" thickBot="1">
      <c r="C389" s="42" t="str">
        <f>IF('5W'!C390="","",'5W'!C390)</f>
        <v/>
      </c>
      <c r="D389" s="32" t="str">
        <f>IF(EXE!C389="","",COUNTIF('2H'!$C$6:$C$1506,EXE!C389))</f>
        <v/>
      </c>
      <c r="E389" s="32" t="str">
        <f>IF(EXE!C389="","",COUNTIFS('2H'!$C$6:$C$1506,C389,'2H'!$G$6:$G$1506,"Realizado"))</f>
        <v/>
      </c>
      <c r="F389" s="64" t="str">
        <f t="shared" si="10"/>
        <v/>
      </c>
      <c r="G389" s="30" t="str">
        <f t="shared" si="11"/>
        <v/>
      </c>
    </row>
    <row r="390" spans="3:7" ht="30" customHeight="1" thickTop="1" thickBot="1">
      <c r="C390" s="42" t="str">
        <f>IF('5W'!C391="","",'5W'!C391)</f>
        <v/>
      </c>
      <c r="D390" s="32" t="str">
        <f>IF(EXE!C390="","",COUNTIF('2H'!$C$6:$C$1506,EXE!C390))</f>
        <v/>
      </c>
      <c r="E390" s="32" t="str">
        <f>IF(EXE!C390="","",COUNTIFS('2H'!$C$6:$C$1506,C390,'2H'!$G$6:$G$1506,"Realizado"))</f>
        <v/>
      </c>
      <c r="F390" s="64" t="str">
        <f t="shared" ref="F390:F453" si="12">IF(C390="","",ROUND(E390/D390,4))</f>
        <v/>
      </c>
      <c r="G390" s="30" t="str">
        <f t="shared" ref="G390:G453" si="13">IF(C390="","",IF(F390=0,"Atrasado",IF(F390=1,"Concluído","Em andamento")))</f>
        <v/>
      </c>
    </row>
    <row r="391" spans="3:7" ht="30" customHeight="1" thickTop="1" thickBot="1">
      <c r="C391" s="42" t="str">
        <f>IF('5W'!C392="","",'5W'!C392)</f>
        <v/>
      </c>
      <c r="D391" s="32" t="str">
        <f>IF(EXE!C391="","",COUNTIF('2H'!$C$6:$C$1506,EXE!C391))</f>
        <v/>
      </c>
      <c r="E391" s="32" t="str">
        <f>IF(EXE!C391="","",COUNTIFS('2H'!$C$6:$C$1506,C391,'2H'!$G$6:$G$1506,"Realizado"))</f>
        <v/>
      </c>
      <c r="F391" s="64" t="str">
        <f t="shared" si="12"/>
        <v/>
      </c>
      <c r="G391" s="30" t="str">
        <f t="shared" si="13"/>
        <v/>
      </c>
    </row>
    <row r="392" spans="3:7" ht="30" customHeight="1" thickTop="1" thickBot="1">
      <c r="C392" s="42" t="str">
        <f>IF('5W'!C393="","",'5W'!C393)</f>
        <v/>
      </c>
      <c r="D392" s="32" t="str">
        <f>IF(EXE!C392="","",COUNTIF('2H'!$C$6:$C$1506,EXE!C392))</f>
        <v/>
      </c>
      <c r="E392" s="32" t="str">
        <f>IF(EXE!C392="","",COUNTIFS('2H'!$C$6:$C$1506,C392,'2H'!$G$6:$G$1506,"Realizado"))</f>
        <v/>
      </c>
      <c r="F392" s="64" t="str">
        <f t="shared" si="12"/>
        <v/>
      </c>
      <c r="G392" s="30" t="str">
        <f t="shared" si="13"/>
        <v/>
      </c>
    </row>
    <row r="393" spans="3:7" ht="30" customHeight="1" thickTop="1" thickBot="1">
      <c r="C393" s="42" t="str">
        <f>IF('5W'!C394="","",'5W'!C394)</f>
        <v/>
      </c>
      <c r="D393" s="32" t="str">
        <f>IF(EXE!C393="","",COUNTIF('2H'!$C$6:$C$1506,EXE!C393))</f>
        <v/>
      </c>
      <c r="E393" s="32" t="str">
        <f>IF(EXE!C393="","",COUNTIFS('2H'!$C$6:$C$1506,C393,'2H'!$G$6:$G$1506,"Realizado"))</f>
        <v/>
      </c>
      <c r="F393" s="64" t="str">
        <f t="shared" si="12"/>
        <v/>
      </c>
      <c r="G393" s="30" t="str">
        <f t="shared" si="13"/>
        <v/>
      </c>
    </row>
    <row r="394" spans="3:7" ht="30" customHeight="1" thickTop="1" thickBot="1">
      <c r="C394" s="42" t="str">
        <f>IF('5W'!C395="","",'5W'!C395)</f>
        <v/>
      </c>
      <c r="D394" s="32" t="str">
        <f>IF(EXE!C394="","",COUNTIF('2H'!$C$6:$C$1506,EXE!C394))</f>
        <v/>
      </c>
      <c r="E394" s="32" t="str">
        <f>IF(EXE!C394="","",COUNTIFS('2H'!$C$6:$C$1506,C394,'2H'!$G$6:$G$1506,"Realizado"))</f>
        <v/>
      </c>
      <c r="F394" s="64" t="str">
        <f t="shared" si="12"/>
        <v/>
      </c>
      <c r="G394" s="30" t="str">
        <f t="shared" si="13"/>
        <v/>
      </c>
    </row>
    <row r="395" spans="3:7" ht="30" customHeight="1" thickTop="1" thickBot="1">
      <c r="C395" s="42" t="str">
        <f>IF('5W'!C396="","",'5W'!C396)</f>
        <v/>
      </c>
      <c r="D395" s="32" t="str">
        <f>IF(EXE!C395="","",COUNTIF('2H'!$C$6:$C$1506,EXE!C395))</f>
        <v/>
      </c>
      <c r="E395" s="32" t="str">
        <f>IF(EXE!C395="","",COUNTIFS('2H'!$C$6:$C$1506,C395,'2H'!$G$6:$G$1506,"Realizado"))</f>
        <v/>
      </c>
      <c r="F395" s="64" t="str">
        <f t="shared" si="12"/>
        <v/>
      </c>
      <c r="G395" s="30" t="str">
        <f t="shared" si="13"/>
        <v/>
      </c>
    </row>
    <row r="396" spans="3:7" ht="30" customHeight="1" thickTop="1" thickBot="1">
      <c r="C396" s="42" t="str">
        <f>IF('5W'!C397="","",'5W'!C397)</f>
        <v/>
      </c>
      <c r="D396" s="32" t="str">
        <f>IF(EXE!C396="","",COUNTIF('2H'!$C$6:$C$1506,EXE!C396))</f>
        <v/>
      </c>
      <c r="E396" s="32" t="str">
        <f>IF(EXE!C396="","",COUNTIFS('2H'!$C$6:$C$1506,C396,'2H'!$G$6:$G$1506,"Realizado"))</f>
        <v/>
      </c>
      <c r="F396" s="64" t="str">
        <f t="shared" si="12"/>
        <v/>
      </c>
      <c r="G396" s="30" t="str">
        <f t="shared" si="13"/>
        <v/>
      </c>
    </row>
    <row r="397" spans="3:7" ht="30" customHeight="1" thickTop="1" thickBot="1">
      <c r="C397" s="42" t="str">
        <f>IF('5W'!C398="","",'5W'!C398)</f>
        <v/>
      </c>
      <c r="D397" s="32" t="str">
        <f>IF(EXE!C397="","",COUNTIF('2H'!$C$6:$C$1506,EXE!C397))</f>
        <v/>
      </c>
      <c r="E397" s="32" t="str">
        <f>IF(EXE!C397="","",COUNTIFS('2H'!$C$6:$C$1506,C397,'2H'!$G$6:$G$1506,"Realizado"))</f>
        <v/>
      </c>
      <c r="F397" s="64" t="str">
        <f t="shared" si="12"/>
        <v/>
      </c>
      <c r="G397" s="30" t="str">
        <f t="shared" si="13"/>
        <v/>
      </c>
    </row>
    <row r="398" spans="3:7" ht="30" customHeight="1" thickTop="1" thickBot="1">
      <c r="C398" s="42" t="str">
        <f>IF('5W'!C399="","",'5W'!C399)</f>
        <v/>
      </c>
      <c r="D398" s="32" t="str">
        <f>IF(EXE!C398="","",COUNTIF('2H'!$C$6:$C$1506,EXE!C398))</f>
        <v/>
      </c>
      <c r="E398" s="32" t="str">
        <f>IF(EXE!C398="","",COUNTIFS('2H'!$C$6:$C$1506,C398,'2H'!$G$6:$G$1506,"Realizado"))</f>
        <v/>
      </c>
      <c r="F398" s="64" t="str">
        <f t="shared" si="12"/>
        <v/>
      </c>
      <c r="G398" s="30" t="str">
        <f t="shared" si="13"/>
        <v/>
      </c>
    </row>
    <row r="399" spans="3:7" ht="30" customHeight="1" thickTop="1" thickBot="1">
      <c r="C399" s="42" t="str">
        <f>IF('5W'!C400="","",'5W'!C400)</f>
        <v/>
      </c>
      <c r="D399" s="32" t="str">
        <f>IF(EXE!C399="","",COUNTIF('2H'!$C$6:$C$1506,EXE!C399))</f>
        <v/>
      </c>
      <c r="E399" s="32" t="str">
        <f>IF(EXE!C399="","",COUNTIFS('2H'!$C$6:$C$1506,C399,'2H'!$G$6:$G$1506,"Realizado"))</f>
        <v/>
      </c>
      <c r="F399" s="64" t="str">
        <f t="shared" si="12"/>
        <v/>
      </c>
      <c r="G399" s="30" t="str">
        <f t="shared" si="13"/>
        <v/>
      </c>
    </row>
    <row r="400" spans="3:7" ht="30" customHeight="1" thickTop="1" thickBot="1">
      <c r="C400" s="42" t="str">
        <f>IF('5W'!C401="","",'5W'!C401)</f>
        <v/>
      </c>
      <c r="D400" s="32" t="str">
        <f>IF(EXE!C400="","",COUNTIF('2H'!$C$6:$C$1506,EXE!C400))</f>
        <v/>
      </c>
      <c r="E400" s="32" t="str">
        <f>IF(EXE!C400="","",COUNTIFS('2H'!$C$6:$C$1506,C400,'2H'!$G$6:$G$1506,"Realizado"))</f>
        <v/>
      </c>
      <c r="F400" s="64" t="str">
        <f t="shared" si="12"/>
        <v/>
      </c>
      <c r="G400" s="30" t="str">
        <f t="shared" si="13"/>
        <v/>
      </c>
    </row>
    <row r="401" spans="3:7" ht="30" customHeight="1" thickTop="1" thickBot="1">
      <c r="C401" s="42" t="str">
        <f>IF('5W'!C402="","",'5W'!C402)</f>
        <v/>
      </c>
      <c r="D401" s="32" t="str">
        <f>IF(EXE!C401="","",COUNTIF('2H'!$C$6:$C$1506,EXE!C401))</f>
        <v/>
      </c>
      <c r="E401" s="32" t="str">
        <f>IF(EXE!C401="","",COUNTIFS('2H'!$C$6:$C$1506,C401,'2H'!$G$6:$G$1506,"Realizado"))</f>
        <v/>
      </c>
      <c r="F401" s="64" t="str">
        <f t="shared" si="12"/>
        <v/>
      </c>
      <c r="G401" s="30" t="str">
        <f t="shared" si="13"/>
        <v/>
      </c>
    </row>
    <row r="402" spans="3:7" ht="30" customHeight="1" thickTop="1" thickBot="1">
      <c r="C402" s="42" t="str">
        <f>IF('5W'!C403="","",'5W'!C403)</f>
        <v/>
      </c>
      <c r="D402" s="32" t="str">
        <f>IF(EXE!C402="","",COUNTIF('2H'!$C$6:$C$1506,EXE!C402))</f>
        <v/>
      </c>
      <c r="E402" s="32" t="str">
        <f>IF(EXE!C402="","",COUNTIFS('2H'!$C$6:$C$1506,C402,'2H'!$G$6:$G$1506,"Realizado"))</f>
        <v/>
      </c>
      <c r="F402" s="64" t="str">
        <f t="shared" si="12"/>
        <v/>
      </c>
      <c r="G402" s="30" t="str">
        <f t="shared" si="13"/>
        <v/>
      </c>
    </row>
    <row r="403" spans="3:7" ht="30" customHeight="1" thickTop="1" thickBot="1">
      <c r="C403" s="42" t="str">
        <f>IF('5W'!C404="","",'5W'!C404)</f>
        <v/>
      </c>
      <c r="D403" s="32" t="str">
        <f>IF(EXE!C403="","",COUNTIF('2H'!$C$6:$C$1506,EXE!C403))</f>
        <v/>
      </c>
      <c r="E403" s="32" t="str">
        <f>IF(EXE!C403="","",COUNTIFS('2H'!$C$6:$C$1506,C403,'2H'!$G$6:$G$1506,"Realizado"))</f>
        <v/>
      </c>
      <c r="F403" s="64" t="str">
        <f t="shared" si="12"/>
        <v/>
      </c>
      <c r="G403" s="30" t="str">
        <f t="shared" si="13"/>
        <v/>
      </c>
    </row>
    <row r="404" spans="3:7" ht="30" customHeight="1" thickTop="1" thickBot="1">
      <c r="C404" s="42" t="str">
        <f>IF('5W'!C405="","",'5W'!C405)</f>
        <v/>
      </c>
      <c r="D404" s="32" t="str">
        <f>IF(EXE!C404="","",COUNTIF('2H'!$C$6:$C$1506,EXE!C404))</f>
        <v/>
      </c>
      <c r="E404" s="32" t="str">
        <f>IF(EXE!C404="","",COUNTIFS('2H'!$C$6:$C$1506,C404,'2H'!$G$6:$G$1506,"Realizado"))</f>
        <v/>
      </c>
      <c r="F404" s="64" t="str">
        <f t="shared" si="12"/>
        <v/>
      </c>
      <c r="G404" s="30" t="str">
        <f t="shared" si="13"/>
        <v/>
      </c>
    </row>
    <row r="405" spans="3:7" ht="30" customHeight="1" thickTop="1" thickBot="1">
      <c r="C405" s="42" t="str">
        <f>IF('5W'!C406="","",'5W'!C406)</f>
        <v/>
      </c>
      <c r="D405" s="32" t="str">
        <f>IF(EXE!C405="","",COUNTIF('2H'!$C$6:$C$1506,EXE!C405))</f>
        <v/>
      </c>
      <c r="E405" s="32" t="str">
        <f>IF(EXE!C405="","",COUNTIFS('2H'!$C$6:$C$1506,C405,'2H'!$G$6:$G$1506,"Realizado"))</f>
        <v/>
      </c>
      <c r="F405" s="64" t="str">
        <f t="shared" si="12"/>
        <v/>
      </c>
      <c r="G405" s="30" t="str">
        <f t="shared" si="13"/>
        <v/>
      </c>
    </row>
    <row r="406" spans="3:7" ht="30" customHeight="1" thickTop="1" thickBot="1">
      <c r="C406" s="42" t="str">
        <f>IF('5W'!C407="","",'5W'!C407)</f>
        <v/>
      </c>
      <c r="D406" s="32" t="str">
        <f>IF(EXE!C406="","",COUNTIF('2H'!$C$6:$C$1506,EXE!C406))</f>
        <v/>
      </c>
      <c r="E406" s="32" t="str">
        <f>IF(EXE!C406="","",COUNTIFS('2H'!$C$6:$C$1506,C406,'2H'!$G$6:$G$1506,"Realizado"))</f>
        <v/>
      </c>
      <c r="F406" s="64" t="str">
        <f t="shared" si="12"/>
        <v/>
      </c>
      <c r="G406" s="30" t="str">
        <f t="shared" si="13"/>
        <v/>
      </c>
    </row>
    <row r="407" spans="3:7" ht="30" customHeight="1" thickTop="1" thickBot="1">
      <c r="C407" s="42" t="str">
        <f>IF('5W'!C408="","",'5W'!C408)</f>
        <v/>
      </c>
      <c r="D407" s="32" t="str">
        <f>IF(EXE!C407="","",COUNTIF('2H'!$C$6:$C$1506,EXE!C407))</f>
        <v/>
      </c>
      <c r="E407" s="32" t="str">
        <f>IF(EXE!C407="","",COUNTIFS('2H'!$C$6:$C$1506,C407,'2H'!$G$6:$G$1506,"Realizado"))</f>
        <v/>
      </c>
      <c r="F407" s="64" t="str">
        <f t="shared" si="12"/>
        <v/>
      </c>
      <c r="G407" s="30" t="str">
        <f t="shared" si="13"/>
        <v/>
      </c>
    </row>
    <row r="408" spans="3:7" ht="30" customHeight="1" thickTop="1" thickBot="1">
      <c r="C408" s="42" t="str">
        <f>IF('5W'!C409="","",'5W'!C409)</f>
        <v/>
      </c>
      <c r="D408" s="32" t="str">
        <f>IF(EXE!C408="","",COUNTIF('2H'!$C$6:$C$1506,EXE!C408))</f>
        <v/>
      </c>
      <c r="E408" s="32" t="str">
        <f>IF(EXE!C408="","",COUNTIFS('2H'!$C$6:$C$1506,C408,'2H'!$G$6:$G$1506,"Realizado"))</f>
        <v/>
      </c>
      <c r="F408" s="64" t="str">
        <f t="shared" si="12"/>
        <v/>
      </c>
      <c r="G408" s="30" t="str">
        <f t="shared" si="13"/>
        <v/>
      </c>
    </row>
    <row r="409" spans="3:7" ht="30" customHeight="1" thickTop="1" thickBot="1">
      <c r="C409" s="42" t="str">
        <f>IF('5W'!C410="","",'5W'!C410)</f>
        <v/>
      </c>
      <c r="D409" s="32" t="str">
        <f>IF(EXE!C409="","",COUNTIF('2H'!$C$6:$C$1506,EXE!C409))</f>
        <v/>
      </c>
      <c r="E409" s="32" t="str">
        <f>IF(EXE!C409="","",COUNTIFS('2H'!$C$6:$C$1506,C409,'2H'!$G$6:$G$1506,"Realizado"))</f>
        <v/>
      </c>
      <c r="F409" s="64" t="str">
        <f t="shared" si="12"/>
        <v/>
      </c>
      <c r="G409" s="30" t="str">
        <f t="shared" si="13"/>
        <v/>
      </c>
    </row>
    <row r="410" spans="3:7" ht="30" customHeight="1" thickTop="1" thickBot="1">
      <c r="C410" s="42" t="str">
        <f>IF('5W'!C411="","",'5W'!C411)</f>
        <v/>
      </c>
      <c r="D410" s="32" t="str">
        <f>IF(EXE!C410="","",COUNTIF('2H'!$C$6:$C$1506,EXE!C410))</f>
        <v/>
      </c>
      <c r="E410" s="32" t="str">
        <f>IF(EXE!C410="","",COUNTIFS('2H'!$C$6:$C$1506,C410,'2H'!$G$6:$G$1506,"Realizado"))</f>
        <v/>
      </c>
      <c r="F410" s="64" t="str">
        <f t="shared" si="12"/>
        <v/>
      </c>
      <c r="G410" s="30" t="str">
        <f t="shared" si="13"/>
        <v/>
      </c>
    </row>
    <row r="411" spans="3:7" ht="30" customHeight="1" thickTop="1" thickBot="1">
      <c r="C411" s="42" t="str">
        <f>IF('5W'!C412="","",'5W'!C412)</f>
        <v/>
      </c>
      <c r="D411" s="32" t="str">
        <f>IF(EXE!C411="","",COUNTIF('2H'!$C$6:$C$1506,EXE!C411))</f>
        <v/>
      </c>
      <c r="E411" s="32" t="str">
        <f>IF(EXE!C411="","",COUNTIFS('2H'!$C$6:$C$1506,C411,'2H'!$G$6:$G$1506,"Realizado"))</f>
        <v/>
      </c>
      <c r="F411" s="64" t="str">
        <f t="shared" si="12"/>
        <v/>
      </c>
      <c r="G411" s="30" t="str">
        <f t="shared" si="13"/>
        <v/>
      </c>
    </row>
    <row r="412" spans="3:7" ht="30" customHeight="1" thickTop="1" thickBot="1">
      <c r="C412" s="42" t="str">
        <f>IF('5W'!C413="","",'5W'!C413)</f>
        <v/>
      </c>
      <c r="D412" s="32" t="str">
        <f>IF(EXE!C412="","",COUNTIF('2H'!$C$6:$C$1506,EXE!C412))</f>
        <v/>
      </c>
      <c r="E412" s="32" t="str">
        <f>IF(EXE!C412="","",COUNTIFS('2H'!$C$6:$C$1506,C412,'2H'!$G$6:$G$1506,"Realizado"))</f>
        <v/>
      </c>
      <c r="F412" s="64" t="str">
        <f t="shared" si="12"/>
        <v/>
      </c>
      <c r="G412" s="30" t="str">
        <f t="shared" si="13"/>
        <v/>
      </c>
    </row>
    <row r="413" spans="3:7" ht="30" customHeight="1" thickTop="1" thickBot="1">
      <c r="C413" s="42" t="str">
        <f>IF('5W'!C414="","",'5W'!C414)</f>
        <v/>
      </c>
      <c r="D413" s="32" t="str">
        <f>IF(EXE!C413="","",COUNTIF('2H'!$C$6:$C$1506,EXE!C413))</f>
        <v/>
      </c>
      <c r="E413" s="32" t="str">
        <f>IF(EXE!C413="","",COUNTIFS('2H'!$C$6:$C$1506,C413,'2H'!$G$6:$G$1506,"Realizado"))</f>
        <v/>
      </c>
      <c r="F413" s="64" t="str">
        <f t="shared" si="12"/>
        <v/>
      </c>
      <c r="G413" s="30" t="str">
        <f t="shared" si="13"/>
        <v/>
      </c>
    </row>
    <row r="414" spans="3:7" ht="30" customHeight="1" thickTop="1" thickBot="1">
      <c r="C414" s="42" t="str">
        <f>IF('5W'!C415="","",'5W'!C415)</f>
        <v/>
      </c>
      <c r="D414" s="32" t="str">
        <f>IF(EXE!C414="","",COUNTIF('2H'!$C$6:$C$1506,EXE!C414))</f>
        <v/>
      </c>
      <c r="E414" s="32" t="str">
        <f>IF(EXE!C414="","",COUNTIFS('2H'!$C$6:$C$1506,C414,'2H'!$G$6:$G$1506,"Realizado"))</f>
        <v/>
      </c>
      <c r="F414" s="64" t="str">
        <f t="shared" si="12"/>
        <v/>
      </c>
      <c r="G414" s="30" t="str">
        <f t="shared" si="13"/>
        <v/>
      </c>
    </row>
    <row r="415" spans="3:7" ht="30" customHeight="1" thickTop="1" thickBot="1">
      <c r="C415" s="42" t="str">
        <f>IF('5W'!C416="","",'5W'!C416)</f>
        <v/>
      </c>
      <c r="D415" s="32" t="str">
        <f>IF(EXE!C415="","",COUNTIF('2H'!$C$6:$C$1506,EXE!C415))</f>
        <v/>
      </c>
      <c r="E415" s="32" t="str">
        <f>IF(EXE!C415="","",COUNTIFS('2H'!$C$6:$C$1506,C415,'2H'!$G$6:$G$1506,"Realizado"))</f>
        <v/>
      </c>
      <c r="F415" s="64" t="str">
        <f t="shared" si="12"/>
        <v/>
      </c>
      <c r="G415" s="30" t="str">
        <f t="shared" si="13"/>
        <v/>
      </c>
    </row>
    <row r="416" spans="3:7" ht="30" customHeight="1" thickTop="1" thickBot="1">
      <c r="C416" s="42" t="str">
        <f>IF('5W'!C417="","",'5W'!C417)</f>
        <v/>
      </c>
      <c r="D416" s="32" t="str">
        <f>IF(EXE!C416="","",COUNTIF('2H'!$C$6:$C$1506,EXE!C416))</f>
        <v/>
      </c>
      <c r="E416" s="32" t="str">
        <f>IF(EXE!C416="","",COUNTIFS('2H'!$C$6:$C$1506,C416,'2H'!$G$6:$G$1506,"Realizado"))</f>
        <v/>
      </c>
      <c r="F416" s="64" t="str">
        <f t="shared" si="12"/>
        <v/>
      </c>
      <c r="G416" s="30" t="str">
        <f t="shared" si="13"/>
        <v/>
      </c>
    </row>
    <row r="417" spans="3:7" ht="30" customHeight="1" thickTop="1" thickBot="1">
      <c r="C417" s="42" t="str">
        <f>IF('5W'!C418="","",'5W'!C418)</f>
        <v/>
      </c>
      <c r="D417" s="32" t="str">
        <f>IF(EXE!C417="","",COUNTIF('2H'!$C$6:$C$1506,EXE!C417))</f>
        <v/>
      </c>
      <c r="E417" s="32" t="str">
        <f>IF(EXE!C417="","",COUNTIFS('2H'!$C$6:$C$1506,C417,'2H'!$G$6:$G$1506,"Realizado"))</f>
        <v/>
      </c>
      <c r="F417" s="64" t="str">
        <f t="shared" si="12"/>
        <v/>
      </c>
      <c r="G417" s="30" t="str">
        <f t="shared" si="13"/>
        <v/>
      </c>
    </row>
    <row r="418" spans="3:7" ht="30" customHeight="1" thickTop="1" thickBot="1">
      <c r="C418" s="42" t="str">
        <f>IF('5W'!C419="","",'5W'!C419)</f>
        <v/>
      </c>
      <c r="D418" s="32" t="str">
        <f>IF(EXE!C418="","",COUNTIF('2H'!$C$6:$C$1506,EXE!C418))</f>
        <v/>
      </c>
      <c r="E418" s="32" t="str">
        <f>IF(EXE!C418="","",COUNTIFS('2H'!$C$6:$C$1506,C418,'2H'!$G$6:$G$1506,"Realizado"))</f>
        <v/>
      </c>
      <c r="F418" s="64" t="str">
        <f t="shared" si="12"/>
        <v/>
      </c>
      <c r="G418" s="30" t="str">
        <f t="shared" si="13"/>
        <v/>
      </c>
    </row>
    <row r="419" spans="3:7" ht="30" customHeight="1" thickTop="1" thickBot="1">
      <c r="C419" s="42" t="str">
        <f>IF('5W'!C420="","",'5W'!C420)</f>
        <v/>
      </c>
      <c r="D419" s="32" t="str">
        <f>IF(EXE!C419="","",COUNTIF('2H'!$C$6:$C$1506,EXE!C419))</f>
        <v/>
      </c>
      <c r="E419" s="32" t="str">
        <f>IF(EXE!C419="","",COUNTIFS('2H'!$C$6:$C$1506,C419,'2H'!$G$6:$G$1506,"Realizado"))</f>
        <v/>
      </c>
      <c r="F419" s="64" t="str">
        <f t="shared" si="12"/>
        <v/>
      </c>
      <c r="G419" s="30" t="str">
        <f t="shared" si="13"/>
        <v/>
      </c>
    </row>
    <row r="420" spans="3:7" ht="30" customHeight="1" thickTop="1" thickBot="1">
      <c r="C420" s="42" t="str">
        <f>IF('5W'!C421="","",'5W'!C421)</f>
        <v/>
      </c>
      <c r="D420" s="32" t="str">
        <f>IF(EXE!C420="","",COUNTIF('2H'!$C$6:$C$1506,EXE!C420))</f>
        <v/>
      </c>
      <c r="E420" s="32" t="str">
        <f>IF(EXE!C420="","",COUNTIFS('2H'!$C$6:$C$1506,C420,'2H'!$G$6:$G$1506,"Realizado"))</f>
        <v/>
      </c>
      <c r="F420" s="64" t="str">
        <f t="shared" si="12"/>
        <v/>
      </c>
      <c r="G420" s="30" t="str">
        <f t="shared" si="13"/>
        <v/>
      </c>
    </row>
    <row r="421" spans="3:7" ht="30" customHeight="1" thickTop="1" thickBot="1">
      <c r="C421" s="42" t="str">
        <f>IF('5W'!C422="","",'5W'!C422)</f>
        <v/>
      </c>
      <c r="D421" s="32" t="str">
        <f>IF(EXE!C421="","",COUNTIF('2H'!$C$6:$C$1506,EXE!C421))</f>
        <v/>
      </c>
      <c r="E421" s="32" t="str">
        <f>IF(EXE!C421="","",COUNTIFS('2H'!$C$6:$C$1506,C421,'2H'!$G$6:$G$1506,"Realizado"))</f>
        <v/>
      </c>
      <c r="F421" s="64" t="str">
        <f t="shared" si="12"/>
        <v/>
      </c>
      <c r="G421" s="30" t="str">
        <f t="shared" si="13"/>
        <v/>
      </c>
    </row>
    <row r="422" spans="3:7" ht="30" customHeight="1" thickTop="1" thickBot="1">
      <c r="C422" s="42" t="str">
        <f>IF('5W'!C423="","",'5W'!C423)</f>
        <v/>
      </c>
      <c r="D422" s="32" t="str">
        <f>IF(EXE!C422="","",COUNTIF('2H'!$C$6:$C$1506,EXE!C422))</f>
        <v/>
      </c>
      <c r="E422" s="32" t="str">
        <f>IF(EXE!C422="","",COUNTIFS('2H'!$C$6:$C$1506,C422,'2H'!$G$6:$G$1506,"Realizado"))</f>
        <v/>
      </c>
      <c r="F422" s="64" t="str">
        <f t="shared" si="12"/>
        <v/>
      </c>
      <c r="G422" s="30" t="str">
        <f t="shared" si="13"/>
        <v/>
      </c>
    </row>
    <row r="423" spans="3:7" ht="30" customHeight="1" thickTop="1" thickBot="1">
      <c r="C423" s="42" t="str">
        <f>IF('5W'!C424="","",'5W'!C424)</f>
        <v/>
      </c>
      <c r="D423" s="32" t="str">
        <f>IF(EXE!C423="","",COUNTIF('2H'!$C$6:$C$1506,EXE!C423))</f>
        <v/>
      </c>
      <c r="E423" s="32" t="str">
        <f>IF(EXE!C423="","",COUNTIFS('2H'!$C$6:$C$1506,C423,'2H'!$G$6:$G$1506,"Realizado"))</f>
        <v/>
      </c>
      <c r="F423" s="64" t="str">
        <f t="shared" si="12"/>
        <v/>
      </c>
      <c r="G423" s="30" t="str">
        <f t="shared" si="13"/>
        <v/>
      </c>
    </row>
    <row r="424" spans="3:7" ht="30" customHeight="1" thickTop="1" thickBot="1">
      <c r="C424" s="42" t="str">
        <f>IF('5W'!C425="","",'5W'!C425)</f>
        <v/>
      </c>
      <c r="D424" s="32" t="str">
        <f>IF(EXE!C424="","",COUNTIF('2H'!$C$6:$C$1506,EXE!C424))</f>
        <v/>
      </c>
      <c r="E424" s="32" t="str">
        <f>IF(EXE!C424="","",COUNTIFS('2H'!$C$6:$C$1506,C424,'2H'!$G$6:$G$1506,"Realizado"))</f>
        <v/>
      </c>
      <c r="F424" s="64" t="str">
        <f t="shared" si="12"/>
        <v/>
      </c>
      <c r="G424" s="30" t="str">
        <f t="shared" si="13"/>
        <v/>
      </c>
    </row>
    <row r="425" spans="3:7" ht="30" customHeight="1" thickTop="1" thickBot="1">
      <c r="C425" s="42" t="str">
        <f>IF('5W'!C426="","",'5W'!C426)</f>
        <v/>
      </c>
      <c r="D425" s="32" t="str">
        <f>IF(EXE!C425="","",COUNTIF('2H'!$C$6:$C$1506,EXE!C425))</f>
        <v/>
      </c>
      <c r="E425" s="32" t="str">
        <f>IF(EXE!C425="","",COUNTIFS('2H'!$C$6:$C$1506,C425,'2H'!$G$6:$G$1506,"Realizado"))</f>
        <v/>
      </c>
      <c r="F425" s="64" t="str">
        <f t="shared" si="12"/>
        <v/>
      </c>
      <c r="G425" s="30" t="str">
        <f t="shared" si="13"/>
        <v/>
      </c>
    </row>
    <row r="426" spans="3:7" ht="30" customHeight="1" thickTop="1" thickBot="1">
      <c r="C426" s="42" t="str">
        <f>IF('5W'!C427="","",'5W'!C427)</f>
        <v/>
      </c>
      <c r="D426" s="32" t="str">
        <f>IF(EXE!C426="","",COUNTIF('2H'!$C$6:$C$1506,EXE!C426))</f>
        <v/>
      </c>
      <c r="E426" s="32" t="str">
        <f>IF(EXE!C426="","",COUNTIFS('2H'!$C$6:$C$1506,C426,'2H'!$G$6:$G$1506,"Realizado"))</f>
        <v/>
      </c>
      <c r="F426" s="64" t="str">
        <f t="shared" si="12"/>
        <v/>
      </c>
      <c r="G426" s="30" t="str">
        <f t="shared" si="13"/>
        <v/>
      </c>
    </row>
    <row r="427" spans="3:7" ht="30" customHeight="1" thickTop="1" thickBot="1">
      <c r="C427" s="42" t="str">
        <f>IF('5W'!C428="","",'5W'!C428)</f>
        <v/>
      </c>
      <c r="D427" s="32" t="str">
        <f>IF(EXE!C427="","",COUNTIF('2H'!$C$6:$C$1506,EXE!C427))</f>
        <v/>
      </c>
      <c r="E427" s="32" t="str">
        <f>IF(EXE!C427="","",COUNTIFS('2H'!$C$6:$C$1506,C427,'2H'!$G$6:$G$1506,"Realizado"))</f>
        <v/>
      </c>
      <c r="F427" s="64" t="str">
        <f t="shared" si="12"/>
        <v/>
      </c>
      <c r="G427" s="30" t="str">
        <f t="shared" si="13"/>
        <v/>
      </c>
    </row>
    <row r="428" spans="3:7" ht="30" customHeight="1" thickTop="1" thickBot="1">
      <c r="C428" s="42" t="str">
        <f>IF('5W'!C429="","",'5W'!C429)</f>
        <v/>
      </c>
      <c r="D428" s="32" t="str">
        <f>IF(EXE!C428="","",COUNTIF('2H'!$C$6:$C$1506,EXE!C428))</f>
        <v/>
      </c>
      <c r="E428" s="32" t="str">
        <f>IF(EXE!C428="","",COUNTIFS('2H'!$C$6:$C$1506,C428,'2H'!$G$6:$G$1506,"Realizado"))</f>
        <v/>
      </c>
      <c r="F428" s="64" t="str">
        <f t="shared" si="12"/>
        <v/>
      </c>
      <c r="G428" s="30" t="str">
        <f t="shared" si="13"/>
        <v/>
      </c>
    </row>
    <row r="429" spans="3:7" ht="30" customHeight="1" thickTop="1" thickBot="1">
      <c r="C429" s="42" t="str">
        <f>IF('5W'!C430="","",'5W'!C430)</f>
        <v/>
      </c>
      <c r="D429" s="32" t="str">
        <f>IF(EXE!C429="","",COUNTIF('2H'!$C$6:$C$1506,EXE!C429))</f>
        <v/>
      </c>
      <c r="E429" s="32" t="str">
        <f>IF(EXE!C429="","",COUNTIFS('2H'!$C$6:$C$1506,C429,'2H'!$G$6:$G$1506,"Realizado"))</f>
        <v/>
      </c>
      <c r="F429" s="64" t="str">
        <f t="shared" si="12"/>
        <v/>
      </c>
      <c r="G429" s="30" t="str">
        <f t="shared" si="13"/>
        <v/>
      </c>
    </row>
    <row r="430" spans="3:7" ht="30" customHeight="1" thickTop="1" thickBot="1">
      <c r="C430" s="42" t="str">
        <f>IF('5W'!C431="","",'5W'!C431)</f>
        <v/>
      </c>
      <c r="D430" s="32" t="str">
        <f>IF(EXE!C430="","",COUNTIF('2H'!$C$6:$C$1506,EXE!C430))</f>
        <v/>
      </c>
      <c r="E430" s="32" t="str">
        <f>IF(EXE!C430="","",COUNTIFS('2H'!$C$6:$C$1506,C430,'2H'!$G$6:$G$1506,"Realizado"))</f>
        <v/>
      </c>
      <c r="F430" s="64" t="str">
        <f t="shared" si="12"/>
        <v/>
      </c>
      <c r="G430" s="30" t="str">
        <f t="shared" si="13"/>
        <v/>
      </c>
    </row>
    <row r="431" spans="3:7" ht="30" customHeight="1" thickTop="1" thickBot="1">
      <c r="C431" s="42" t="str">
        <f>IF('5W'!C432="","",'5W'!C432)</f>
        <v/>
      </c>
      <c r="D431" s="32" t="str">
        <f>IF(EXE!C431="","",COUNTIF('2H'!$C$6:$C$1506,EXE!C431))</f>
        <v/>
      </c>
      <c r="E431" s="32" t="str">
        <f>IF(EXE!C431="","",COUNTIFS('2H'!$C$6:$C$1506,C431,'2H'!$G$6:$G$1506,"Realizado"))</f>
        <v/>
      </c>
      <c r="F431" s="64" t="str">
        <f t="shared" si="12"/>
        <v/>
      </c>
      <c r="G431" s="30" t="str">
        <f t="shared" si="13"/>
        <v/>
      </c>
    </row>
    <row r="432" spans="3:7" ht="30" customHeight="1" thickTop="1" thickBot="1">
      <c r="C432" s="42" t="str">
        <f>IF('5W'!C433="","",'5W'!C433)</f>
        <v/>
      </c>
      <c r="D432" s="32" t="str">
        <f>IF(EXE!C432="","",COUNTIF('2H'!$C$6:$C$1506,EXE!C432))</f>
        <v/>
      </c>
      <c r="E432" s="32" t="str">
        <f>IF(EXE!C432="","",COUNTIFS('2H'!$C$6:$C$1506,C432,'2H'!$G$6:$G$1506,"Realizado"))</f>
        <v/>
      </c>
      <c r="F432" s="64" t="str">
        <f t="shared" si="12"/>
        <v/>
      </c>
      <c r="G432" s="30" t="str">
        <f t="shared" si="13"/>
        <v/>
      </c>
    </row>
    <row r="433" spans="3:7" ht="30" customHeight="1" thickTop="1" thickBot="1">
      <c r="C433" s="42" t="str">
        <f>IF('5W'!C434="","",'5W'!C434)</f>
        <v/>
      </c>
      <c r="D433" s="32" t="str">
        <f>IF(EXE!C433="","",COUNTIF('2H'!$C$6:$C$1506,EXE!C433))</f>
        <v/>
      </c>
      <c r="E433" s="32" t="str">
        <f>IF(EXE!C433="","",COUNTIFS('2H'!$C$6:$C$1506,C433,'2H'!$G$6:$G$1506,"Realizado"))</f>
        <v/>
      </c>
      <c r="F433" s="64" t="str">
        <f t="shared" si="12"/>
        <v/>
      </c>
      <c r="G433" s="30" t="str">
        <f t="shared" si="13"/>
        <v/>
      </c>
    </row>
    <row r="434" spans="3:7" ht="30" customHeight="1" thickTop="1" thickBot="1">
      <c r="C434" s="42" t="str">
        <f>IF('5W'!C435="","",'5W'!C435)</f>
        <v/>
      </c>
      <c r="D434" s="32" t="str">
        <f>IF(EXE!C434="","",COUNTIF('2H'!$C$6:$C$1506,EXE!C434))</f>
        <v/>
      </c>
      <c r="E434" s="32" t="str">
        <f>IF(EXE!C434="","",COUNTIFS('2H'!$C$6:$C$1506,C434,'2H'!$G$6:$G$1506,"Realizado"))</f>
        <v/>
      </c>
      <c r="F434" s="64" t="str">
        <f t="shared" si="12"/>
        <v/>
      </c>
      <c r="G434" s="30" t="str">
        <f t="shared" si="13"/>
        <v/>
      </c>
    </row>
    <row r="435" spans="3:7" ht="30" customHeight="1" thickTop="1" thickBot="1">
      <c r="C435" s="42" t="str">
        <f>IF('5W'!C436="","",'5W'!C436)</f>
        <v/>
      </c>
      <c r="D435" s="32" t="str">
        <f>IF(EXE!C435="","",COUNTIF('2H'!$C$6:$C$1506,EXE!C435))</f>
        <v/>
      </c>
      <c r="E435" s="32" t="str">
        <f>IF(EXE!C435="","",COUNTIFS('2H'!$C$6:$C$1506,C435,'2H'!$G$6:$G$1506,"Realizado"))</f>
        <v/>
      </c>
      <c r="F435" s="64" t="str">
        <f t="shared" si="12"/>
        <v/>
      </c>
      <c r="G435" s="30" t="str">
        <f t="shared" si="13"/>
        <v/>
      </c>
    </row>
    <row r="436" spans="3:7" ht="30" customHeight="1" thickTop="1" thickBot="1">
      <c r="C436" s="42" t="str">
        <f>IF('5W'!C437="","",'5W'!C437)</f>
        <v/>
      </c>
      <c r="D436" s="32" t="str">
        <f>IF(EXE!C436="","",COUNTIF('2H'!$C$6:$C$1506,EXE!C436))</f>
        <v/>
      </c>
      <c r="E436" s="32" t="str">
        <f>IF(EXE!C436="","",COUNTIFS('2H'!$C$6:$C$1506,C436,'2H'!$G$6:$G$1506,"Realizado"))</f>
        <v/>
      </c>
      <c r="F436" s="64" t="str">
        <f t="shared" si="12"/>
        <v/>
      </c>
      <c r="G436" s="30" t="str">
        <f t="shared" si="13"/>
        <v/>
      </c>
    </row>
    <row r="437" spans="3:7" ht="30" customHeight="1" thickTop="1" thickBot="1">
      <c r="C437" s="42" t="str">
        <f>IF('5W'!C438="","",'5W'!C438)</f>
        <v/>
      </c>
      <c r="D437" s="32" t="str">
        <f>IF(EXE!C437="","",COUNTIF('2H'!$C$6:$C$1506,EXE!C437))</f>
        <v/>
      </c>
      <c r="E437" s="32" t="str">
        <f>IF(EXE!C437="","",COUNTIFS('2H'!$C$6:$C$1506,C437,'2H'!$G$6:$G$1506,"Realizado"))</f>
        <v/>
      </c>
      <c r="F437" s="64" t="str">
        <f t="shared" si="12"/>
        <v/>
      </c>
      <c r="G437" s="30" t="str">
        <f t="shared" si="13"/>
        <v/>
      </c>
    </row>
    <row r="438" spans="3:7" ht="30" customHeight="1" thickTop="1" thickBot="1">
      <c r="C438" s="42" t="str">
        <f>IF('5W'!C439="","",'5W'!C439)</f>
        <v/>
      </c>
      <c r="D438" s="32" t="str">
        <f>IF(EXE!C438="","",COUNTIF('2H'!$C$6:$C$1506,EXE!C438))</f>
        <v/>
      </c>
      <c r="E438" s="32" t="str">
        <f>IF(EXE!C438="","",COUNTIFS('2H'!$C$6:$C$1506,C438,'2H'!$G$6:$G$1506,"Realizado"))</f>
        <v/>
      </c>
      <c r="F438" s="64" t="str">
        <f t="shared" si="12"/>
        <v/>
      </c>
      <c r="G438" s="30" t="str">
        <f t="shared" si="13"/>
        <v/>
      </c>
    </row>
    <row r="439" spans="3:7" ht="30" customHeight="1" thickTop="1" thickBot="1">
      <c r="C439" s="42" t="str">
        <f>IF('5W'!C440="","",'5W'!C440)</f>
        <v/>
      </c>
      <c r="D439" s="32" t="str">
        <f>IF(EXE!C439="","",COUNTIF('2H'!$C$6:$C$1506,EXE!C439))</f>
        <v/>
      </c>
      <c r="E439" s="32" t="str">
        <f>IF(EXE!C439="","",COUNTIFS('2H'!$C$6:$C$1506,C439,'2H'!$G$6:$G$1506,"Realizado"))</f>
        <v/>
      </c>
      <c r="F439" s="64" t="str">
        <f t="shared" si="12"/>
        <v/>
      </c>
      <c r="G439" s="30" t="str">
        <f t="shared" si="13"/>
        <v/>
      </c>
    </row>
    <row r="440" spans="3:7" ht="30" customHeight="1" thickTop="1" thickBot="1">
      <c r="C440" s="42" t="str">
        <f>IF('5W'!C441="","",'5W'!C441)</f>
        <v/>
      </c>
      <c r="D440" s="32" t="str">
        <f>IF(EXE!C440="","",COUNTIF('2H'!$C$6:$C$1506,EXE!C440))</f>
        <v/>
      </c>
      <c r="E440" s="32" t="str">
        <f>IF(EXE!C440="","",COUNTIFS('2H'!$C$6:$C$1506,C440,'2H'!$G$6:$G$1506,"Realizado"))</f>
        <v/>
      </c>
      <c r="F440" s="64" t="str">
        <f t="shared" si="12"/>
        <v/>
      </c>
      <c r="G440" s="30" t="str">
        <f t="shared" si="13"/>
        <v/>
      </c>
    </row>
    <row r="441" spans="3:7" ht="30" customHeight="1" thickTop="1" thickBot="1">
      <c r="C441" s="42" t="str">
        <f>IF('5W'!C442="","",'5W'!C442)</f>
        <v/>
      </c>
      <c r="D441" s="32" t="str">
        <f>IF(EXE!C441="","",COUNTIF('2H'!$C$6:$C$1506,EXE!C441))</f>
        <v/>
      </c>
      <c r="E441" s="32" t="str">
        <f>IF(EXE!C441="","",COUNTIFS('2H'!$C$6:$C$1506,C441,'2H'!$G$6:$G$1506,"Realizado"))</f>
        <v/>
      </c>
      <c r="F441" s="64" t="str">
        <f t="shared" si="12"/>
        <v/>
      </c>
      <c r="G441" s="30" t="str">
        <f t="shared" si="13"/>
        <v/>
      </c>
    </row>
    <row r="442" spans="3:7" ht="30" customHeight="1" thickTop="1" thickBot="1">
      <c r="C442" s="42" t="str">
        <f>IF('5W'!C443="","",'5W'!C443)</f>
        <v/>
      </c>
      <c r="D442" s="32" t="str">
        <f>IF(EXE!C442="","",COUNTIF('2H'!$C$6:$C$1506,EXE!C442))</f>
        <v/>
      </c>
      <c r="E442" s="32" t="str">
        <f>IF(EXE!C442="","",COUNTIFS('2H'!$C$6:$C$1506,C442,'2H'!$G$6:$G$1506,"Realizado"))</f>
        <v/>
      </c>
      <c r="F442" s="64" t="str">
        <f t="shared" si="12"/>
        <v/>
      </c>
      <c r="G442" s="30" t="str">
        <f t="shared" si="13"/>
        <v/>
      </c>
    </row>
    <row r="443" spans="3:7" ht="30" customHeight="1" thickTop="1" thickBot="1">
      <c r="C443" s="42" t="str">
        <f>IF('5W'!C444="","",'5W'!C444)</f>
        <v/>
      </c>
      <c r="D443" s="32" t="str">
        <f>IF(EXE!C443="","",COUNTIF('2H'!$C$6:$C$1506,EXE!C443))</f>
        <v/>
      </c>
      <c r="E443" s="32" t="str">
        <f>IF(EXE!C443="","",COUNTIFS('2H'!$C$6:$C$1506,C443,'2H'!$G$6:$G$1506,"Realizado"))</f>
        <v/>
      </c>
      <c r="F443" s="64" t="str">
        <f t="shared" si="12"/>
        <v/>
      </c>
      <c r="G443" s="30" t="str">
        <f t="shared" si="13"/>
        <v/>
      </c>
    </row>
    <row r="444" spans="3:7" ht="30" customHeight="1" thickTop="1" thickBot="1">
      <c r="C444" s="42" t="str">
        <f>IF('5W'!C445="","",'5W'!C445)</f>
        <v/>
      </c>
      <c r="D444" s="32" t="str">
        <f>IF(EXE!C444="","",COUNTIF('2H'!$C$6:$C$1506,EXE!C444))</f>
        <v/>
      </c>
      <c r="E444" s="32" t="str">
        <f>IF(EXE!C444="","",COUNTIFS('2H'!$C$6:$C$1506,C444,'2H'!$G$6:$G$1506,"Realizado"))</f>
        <v/>
      </c>
      <c r="F444" s="64" t="str">
        <f t="shared" si="12"/>
        <v/>
      </c>
      <c r="G444" s="30" t="str">
        <f t="shared" si="13"/>
        <v/>
      </c>
    </row>
    <row r="445" spans="3:7" ht="30" customHeight="1" thickTop="1" thickBot="1">
      <c r="C445" s="42" t="str">
        <f>IF('5W'!C446="","",'5W'!C446)</f>
        <v/>
      </c>
      <c r="D445" s="32" t="str">
        <f>IF(EXE!C445="","",COUNTIF('2H'!$C$6:$C$1506,EXE!C445))</f>
        <v/>
      </c>
      <c r="E445" s="32" t="str">
        <f>IF(EXE!C445="","",COUNTIFS('2H'!$C$6:$C$1506,C445,'2H'!$G$6:$G$1506,"Realizado"))</f>
        <v/>
      </c>
      <c r="F445" s="64" t="str">
        <f t="shared" si="12"/>
        <v/>
      </c>
      <c r="G445" s="30" t="str">
        <f t="shared" si="13"/>
        <v/>
      </c>
    </row>
    <row r="446" spans="3:7" ht="30" customHeight="1" thickTop="1" thickBot="1">
      <c r="C446" s="42" t="str">
        <f>IF('5W'!C447="","",'5W'!C447)</f>
        <v/>
      </c>
      <c r="D446" s="32" t="str">
        <f>IF(EXE!C446="","",COUNTIF('2H'!$C$6:$C$1506,EXE!C446))</f>
        <v/>
      </c>
      <c r="E446" s="32" t="str">
        <f>IF(EXE!C446="","",COUNTIFS('2H'!$C$6:$C$1506,C446,'2H'!$G$6:$G$1506,"Realizado"))</f>
        <v/>
      </c>
      <c r="F446" s="64" t="str">
        <f t="shared" si="12"/>
        <v/>
      </c>
      <c r="G446" s="30" t="str">
        <f t="shared" si="13"/>
        <v/>
      </c>
    </row>
    <row r="447" spans="3:7" ht="30" customHeight="1" thickTop="1" thickBot="1">
      <c r="C447" s="42" t="str">
        <f>IF('5W'!C448="","",'5W'!C448)</f>
        <v/>
      </c>
      <c r="D447" s="32" t="str">
        <f>IF(EXE!C447="","",COUNTIF('2H'!$C$6:$C$1506,EXE!C447))</f>
        <v/>
      </c>
      <c r="E447" s="32" t="str">
        <f>IF(EXE!C447="","",COUNTIFS('2H'!$C$6:$C$1506,C447,'2H'!$G$6:$G$1506,"Realizado"))</f>
        <v/>
      </c>
      <c r="F447" s="64" t="str">
        <f t="shared" si="12"/>
        <v/>
      </c>
      <c r="G447" s="30" t="str">
        <f t="shared" si="13"/>
        <v/>
      </c>
    </row>
    <row r="448" spans="3:7" ht="30" customHeight="1" thickTop="1" thickBot="1">
      <c r="C448" s="42" t="str">
        <f>IF('5W'!C449="","",'5W'!C449)</f>
        <v/>
      </c>
      <c r="D448" s="32" t="str">
        <f>IF(EXE!C448="","",COUNTIF('2H'!$C$6:$C$1506,EXE!C448))</f>
        <v/>
      </c>
      <c r="E448" s="32" t="str">
        <f>IF(EXE!C448="","",COUNTIFS('2H'!$C$6:$C$1506,C448,'2H'!$G$6:$G$1506,"Realizado"))</f>
        <v/>
      </c>
      <c r="F448" s="64" t="str">
        <f t="shared" si="12"/>
        <v/>
      </c>
      <c r="G448" s="30" t="str">
        <f t="shared" si="13"/>
        <v/>
      </c>
    </row>
    <row r="449" spans="3:7" ht="30" customHeight="1" thickTop="1" thickBot="1">
      <c r="C449" s="42" t="str">
        <f>IF('5W'!C450="","",'5W'!C450)</f>
        <v/>
      </c>
      <c r="D449" s="32" t="str">
        <f>IF(EXE!C449="","",COUNTIF('2H'!$C$6:$C$1506,EXE!C449))</f>
        <v/>
      </c>
      <c r="E449" s="32" t="str">
        <f>IF(EXE!C449="","",COUNTIFS('2H'!$C$6:$C$1506,C449,'2H'!$G$6:$G$1506,"Realizado"))</f>
        <v/>
      </c>
      <c r="F449" s="64" t="str">
        <f t="shared" si="12"/>
        <v/>
      </c>
      <c r="G449" s="30" t="str">
        <f t="shared" si="13"/>
        <v/>
      </c>
    </row>
    <row r="450" spans="3:7" ht="30" customHeight="1" thickTop="1" thickBot="1">
      <c r="C450" s="42" t="str">
        <f>IF('5W'!C451="","",'5W'!C451)</f>
        <v/>
      </c>
      <c r="D450" s="32" t="str">
        <f>IF(EXE!C450="","",COUNTIF('2H'!$C$6:$C$1506,EXE!C450))</f>
        <v/>
      </c>
      <c r="E450" s="32" t="str">
        <f>IF(EXE!C450="","",COUNTIFS('2H'!$C$6:$C$1506,C450,'2H'!$G$6:$G$1506,"Realizado"))</f>
        <v/>
      </c>
      <c r="F450" s="64" t="str">
        <f t="shared" si="12"/>
        <v/>
      </c>
      <c r="G450" s="30" t="str">
        <f t="shared" si="13"/>
        <v/>
      </c>
    </row>
    <row r="451" spans="3:7" ht="30" customHeight="1" thickTop="1" thickBot="1">
      <c r="C451" s="42" t="str">
        <f>IF('5W'!C452="","",'5W'!C452)</f>
        <v/>
      </c>
      <c r="D451" s="32" t="str">
        <f>IF(EXE!C451="","",COUNTIF('2H'!$C$6:$C$1506,EXE!C451))</f>
        <v/>
      </c>
      <c r="E451" s="32" t="str">
        <f>IF(EXE!C451="","",COUNTIFS('2H'!$C$6:$C$1506,C451,'2H'!$G$6:$G$1506,"Realizado"))</f>
        <v/>
      </c>
      <c r="F451" s="64" t="str">
        <f t="shared" si="12"/>
        <v/>
      </c>
      <c r="G451" s="30" t="str">
        <f t="shared" si="13"/>
        <v/>
      </c>
    </row>
    <row r="452" spans="3:7" ht="30" customHeight="1" thickTop="1" thickBot="1">
      <c r="C452" s="42" t="str">
        <f>IF('5W'!C453="","",'5W'!C453)</f>
        <v/>
      </c>
      <c r="D452" s="32" t="str">
        <f>IF(EXE!C452="","",COUNTIF('2H'!$C$6:$C$1506,EXE!C452))</f>
        <v/>
      </c>
      <c r="E452" s="32" t="str">
        <f>IF(EXE!C452="","",COUNTIFS('2H'!$C$6:$C$1506,C452,'2H'!$G$6:$G$1506,"Realizado"))</f>
        <v/>
      </c>
      <c r="F452" s="64" t="str">
        <f t="shared" si="12"/>
        <v/>
      </c>
      <c r="G452" s="30" t="str">
        <f t="shared" si="13"/>
        <v/>
      </c>
    </row>
    <row r="453" spans="3:7" ht="30" customHeight="1" thickTop="1" thickBot="1">
      <c r="C453" s="42" t="str">
        <f>IF('5W'!C454="","",'5W'!C454)</f>
        <v/>
      </c>
      <c r="D453" s="32" t="str">
        <f>IF(EXE!C453="","",COUNTIF('2H'!$C$6:$C$1506,EXE!C453))</f>
        <v/>
      </c>
      <c r="E453" s="32" t="str">
        <f>IF(EXE!C453="","",COUNTIFS('2H'!$C$6:$C$1506,C453,'2H'!$G$6:$G$1506,"Realizado"))</f>
        <v/>
      </c>
      <c r="F453" s="64" t="str">
        <f t="shared" si="12"/>
        <v/>
      </c>
      <c r="G453" s="30" t="str">
        <f t="shared" si="13"/>
        <v/>
      </c>
    </row>
    <row r="454" spans="3:7" ht="30" customHeight="1" thickTop="1" thickBot="1">
      <c r="C454" s="42" t="str">
        <f>IF('5W'!C455="","",'5W'!C455)</f>
        <v/>
      </c>
      <c r="D454" s="32" t="str">
        <f>IF(EXE!C454="","",COUNTIF('2H'!$C$6:$C$1506,EXE!C454))</f>
        <v/>
      </c>
      <c r="E454" s="32" t="str">
        <f>IF(EXE!C454="","",COUNTIFS('2H'!$C$6:$C$1506,C454,'2H'!$G$6:$G$1506,"Realizado"))</f>
        <v/>
      </c>
      <c r="F454" s="64" t="str">
        <f t="shared" ref="F454:F504" si="14">IF(C454="","",ROUND(E454/D454,4))</f>
        <v/>
      </c>
      <c r="G454" s="30" t="str">
        <f t="shared" ref="G454:G504" si="15">IF(C454="","",IF(F454=0,"Atrasado",IF(F454=1,"Concluído","Em andamento")))</f>
        <v/>
      </c>
    </row>
    <row r="455" spans="3:7" ht="30" customHeight="1" thickTop="1" thickBot="1">
      <c r="C455" s="42" t="str">
        <f>IF('5W'!C456="","",'5W'!C456)</f>
        <v/>
      </c>
      <c r="D455" s="32" t="str">
        <f>IF(EXE!C455="","",COUNTIF('2H'!$C$6:$C$1506,EXE!C455))</f>
        <v/>
      </c>
      <c r="E455" s="32" t="str">
        <f>IF(EXE!C455="","",COUNTIFS('2H'!$C$6:$C$1506,C455,'2H'!$G$6:$G$1506,"Realizado"))</f>
        <v/>
      </c>
      <c r="F455" s="64" t="str">
        <f t="shared" si="14"/>
        <v/>
      </c>
      <c r="G455" s="30" t="str">
        <f t="shared" si="15"/>
        <v/>
      </c>
    </row>
    <row r="456" spans="3:7" ht="30" customHeight="1" thickTop="1" thickBot="1">
      <c r="C456" s="42" t="str">
        <f>IF('5W'!C457="","",'5W'!C457)</f>
        <v/>
      </c>
      <c r="D456" s="32" t="str">
        <f>IF(EXE!C456="","",COUNTIF('2H'!$C$6:$C$1506,EXE!C456))</f>
        <v/>
      </c>
      <c r="E456" s="32" t="str">
        <f>IF(EXE!C456="","",COUNTIFS('2H'!$C$6:$C$1506,C456,'2H'!$G$6:$G$1506,"Realizado"))</f>
        <v/>
      </c>
      <c r="F456" s="64" t="str">
        <f t="shared" si="14"/>
        <v/>
      </c>
      <c r="G456" s="30" t="str">
        <f t="shared" si="15"/>
        <v/>
      </c>
    </row>
    <row r="457" spans="3:7" ht="30" customHeight="1" thickTop="1" thickBot="1">
      <c r="C457" s="42" t="str">
        <f>IF('5W'!C458="","",'5W'!C458)</f>
        <v/>
      </c>
      <c r="D457" s="32" t="str">
        <f>IF(EXE!C457="","",COUNTIF('2H'!$C$6:$C$1506,EXE!C457))</f>
        <v/>
      </c>
      <c r="E457" s="32" t="str">
        <f>IF(EXE!C457="","",COUNTIFS('2H'!$C$6:$C$1506,C457,'2H'!$G$6:$G$1506,"Realizado"))</f>
        <v/>
      </c>
      <c r="F457" s="64" t="str">
        <f t="shared" si="14"/>
        <v/>
      </c>
      <c r="G457" s="30" t="str">
        <f t="shared" si="15"/>
        <v/>
      </c>
    </row>
    <row r="458" spans="3:7" ht="30" customHeight="1" thickTop="1" thickBot="1">
      <c r="C458" s="42" t="str">
        <f>IF('5W'!C459="","",'5W'!C459)</f>
        <v/>
      </c>
      <c r="D458" s="32" t="str">
        <f>IF(EXE!C458="","",COUNTIF('2H'!$C$6:$C$1506,EXE!C458))</f>
        <v/>
      </c>
      <c r="E458" s="32" t="str">
        <f>IF(EXE!C458="","",COUNTIFS('2H'!$C$6:$C$1506,C458,'2H'!$G$6:$G$1506,"Realizado"))</f>
        <v/>
      </c>
      <c r="F458" s="64" t="str">
        <f t="shared" si="14"/>
        <v/>
      </c>
      <c r="G458" s="30" t="str">
        <f t="shared" si="15"/>
        <v/>
      </c>
    </row>
    <row r="459" spans="3:7" ht="30" customHeight="1" thickTop="1" thickBot="1">
      <c r="C459" s="42" t="str">
        <f>IF('5W'!C460="","",'5W'!C460)</f>
        <v/>
      </c>
      <c r="D459" s="32" t="str">
        <f>IF(EXE!C459="","",COUNTIF('2H'!$C$6:$C$1506,EXE!C459))</f>
        <v/>
      </c>
      <c r="E459" s="32" t="str">
        <f>IF(EXE!C459="","",COUNTIFS('2H'!$C$6:$C$1506,C459,'2H'!$G$6:$G$1506,"Realizado"))</f>
        <v/>
      </c>
      <c r="F459" s="64" t="str">
        <f t="shared" si="14"/>
        <v/>
      </c>
      <c r="G459" s="30" t="str">
        <f t="shared" si="15"/>
        <v/>
      </c>
    </row>
    <row r="460" spans="3:7" ht="30" customHeight="1" thickTop="1" thickBot="1">
      <c r="C460" s="42" t="str">
        <f>IF('5W'!C461="","",'5W'!C461)</f>
        <v/>
      </c>
      <c r="D460" s="32" t="str">
        <f>IF(EXE!C460="","",COUNTIF('2H'!$C$6:$C$1506,EXE!C460))</f>
        <v/>
      </c>
      <c r="E460" s="32" t="str">
        <f>IF(EXE!C460="","",COUNTIFS('2H'!$C$6:$C$1506,C460,'2H'!$G$6:$G$1506,"Realizado"))</f>
        <v/>
      </c>
      <c r="F460" s="64" t="str">
        <f t="shared" si="14"/>
        <v/>
      </c>
      <c r="G460" s="30" t="str">
        <f t="shared" si="15"/>
        <v/>
      </c>
    </row>
    <row r="461" spans="3:7" ht="30" customHeight="1" thickTop="1" thickBot="1">
      <c r="C461" s="42" t="str">
        <f>IF('5W'!C462="","",'5W'!C462)</f>
        <v/>
      </c>
      <c r="D461" s="32" t="str">
        <f>IF(EXE!C461="","",COUNTIF('2H'!$C$6:$C$1506,EXE!C461))</f>
        <v/>
      </c>
      <c r="E461" s="32" t="str">
        <f>IF(EXE!C461="","",COUNTIFS('2H'!$C$6:$C$1506,C461,'2H'!$G$6:$G$1506,"Realizado"))</f>
        <v/>
      </c>
      <c r="F461" s="64" t="str">
        <f t="shared" si="14"/>
        <v/>
      </c>
      <c r="G461" s="30" t="str">
        <f t="shared" si="15"/>
        <v/>
      </c>
    </row>
    <row r="462" spans="3:7" ht="30" customHeight="1" thickTop="1" thickBot="1">
      <c r="C462" s="42" t="str">
        <f>IF('5W'!C463="","",'5W'!C463)</f>
        <v/>
      </c>
      <c r="D462" s="32" t="str">
        <f>IF(EXE!C462="","",COUNTIF('2H'!$C$6:$C$1506,EXE!C462))</f>
        <v/>
      </c>
      <c r="E462" s="32" t="str">
        <f>IF(EXE!C462="","",COUNTIFS('2H'!$C$6:$C$1506,C462,'2H'!$G$6:$G$1506,"Realizado"))</f>
        <v/>
      </c>
      <c r="F462" s="64" t="str">
        <f t="shared" si="14"/>
        <v/>
      </c>
      <c r="G462" s="30" t="str">
        <f t="shared" si="15"/>
        <v/>
      </c>
    </row>
    <row r="463" spans="3:7" ht="30" customHeight="1" thickTop="1" thickBot="1">
      <c r="C463" s="42" t="str">
        <f>IF('5W'!C464="","",'5W'!C464)</f>
        <v/>
      </c>
      <c r="D463" s="32" t="str">
        <f>IF(EXE!C463="","",COUNTIF('2H'!$C$6:$C$1506,EXE!C463))</f>
        <v/>
      </c>
      <c r="E463" s="32" t="str">
        <f>IF(EXE!C463="","",COUNTIFS('2H'!$C$6:$C$1506,C463,'2H'!$G$6:$G$1506,"Realizado"))</f>
        <v/>
      </c>
      <c r="F463" s="64" t="str">
        <f t="shared" si="14"/>
        <v/>
      </c>
      <c r="G463" s="30" t="str">
        <f t="shared" si="15"/>
        <v/>
      </c>
    </row>
    <row r="464" spans="3:7" ht="30" customHeight="1" thickTop="1" thickBot="1">
      <c r="C464" s="42" t="str">
        <f>IF('5W'!C465="","",'5W'!C465)</f>
        <v/>
      </c>
      <c r="D464" s="32" t="str">
        <f>IF(EXE!C464="","",COUNTIF('2H'!$C$6:$C$1506,EXE!C464))</f>
        <v/>
      </c>
      <c r="E464" s="32" t="str">
        <f>IF(EXE!C464="","",COUNTIFS('2H'!$C$6:$C$1506,C464,'2H'!$G$6:$G$1506,"Realizado"))</f>
        <v/>
      </c>
      <c r="F464" s="64" t="str">
        <f t="shared" si="14"/>
        <v/>
      </c>
      <c r="G464" s="30" t="str">
        <f t="shared" si="15"/>
        <v/>
      </c>
    </row>
    <row r="465" spans="3:7" ht="30" customHeight="1" thickTop="1" thickBot="1">
      <c r="C465" s="42" t="str">
        <f>IF('5W'!C466="","",'5W'!C466)</f>
        <v/>
      </c>
      <c r="D465" s="32" t="str">
        <f>IF(EXE!C465="","",COUNTIF('2H'!$C$6:$C$1506,EXE!C465))</f>
        <v/>
      </c>
      <c r="E465" s="32" t="str">
        <f>IF(EXE!C465="","",COUNTIFS('2H'!$C$6:$C$1506,C465,'2H'!$G$6:$G$1506,"Realizado"))</f>
        <v/>
      </c>
      <c r="F465" s="64" t="str">
        <f t="shared" si="14"/>
        <v/>
      </c>
      <c r="G465" s="30" t="str">
        <f t="shared" si="15"/>
        <v/>
      </c>
    </row>
    <row r="466" spans="3:7" ht="30" customHeight="1" thickTop="1" thickBot="1">
      <c r="C466" s="42" t="str">
        <f>IF('5W'!C467="","",'5W'!C467)</f>
        <v/>
      </c>
      <c r="D466" s="32" t="str">
        <f>IF(EXE!C466="","",COUNTIF('2H'!$C$6:$C$1506,EXE!C466))</f>
        <v/>
      </c>
      <c r="E466" s="32" t="str">
        <f>IF(EXE!C466="","",COUNTIFS('2H'!$C$6:$C$1506,C466,'2H'!$G$6:$G$1506,"Realizado"))</f>
        <v/>
      </c>
      <c r="F466" s="64" t="str">
        <f t="shared" si="14"/>
        <v/>
      </c>
      <c r="G466" s="30" t="str">
        <f t="shared" si="15"/>
        <v/>
      </c>
    </row>
    <row r="467" spans="3:7" ht="30" customHeight="1" thickTop="1" thickBot="1">
      <c r="C467" s="42" t="str">
        <f>IF('5W'!C468="","",'5W'!C468)</f>
        <v/>
      </c>
      <c r="D467" s="32" t="str">
        <f>IF(EXE!C467="","",COUNTIF('2H'!$C$6:$C$1506,EXE!C467))</f>
        <v/>
      </c>
      <c r="E467" s="32" t="str">
        <f>IF(EXE!C467="","",COUNTIFS('2H'!$C$6:$C$1506,C467,'2H'!$G$6:$G$1506,"Realizado"))</f>
        <v/>
      </c>
      <c r="F467" s="64" t="str">
        <f t="shared" si="14"/>
        <v/>
      </c>
      <c r="G467" s="30" t="str">
        <f t="shared" si="15"/>
        <v/>
      </c>
    </row>
    <row r="468" spans="3:7" ht="30" customHeight="1" thickTop="1" thickBot="1">
      <c r="C468" s="42" t="str">
        <f>IF('5W'!C469="","",'5W'!C469)</f>
        <v/>
      </c>
      <c r="D468" s="32" t="str">
        <f>IF(EXE!C468="","",COUNTIF('2H'!$C$6:$C$1506,EXE!C468))</f>
        <v/>
      </c>
      <c r="E468" s="32" t="str">
        <f>IF(EXE!C468="","",COUNTIFS('2H'!$C$6:$C$1506,C468,'2H'!$G$6:$G$1506,"Realizado"))</f>
        <v/>
      </c>
      <c r="F468" s="64" t="str">
        <f t="shared" si="14"/>
        <v/>
      </c>
      <c r="G468" s="30" t="str">
        <f t="shared" si="15"/>
        <v/>
      </c>
    </row>
    <row r="469" spans="3:7" ht="30" customHeight="1" thickTop="1" thickBot="1">
      <c r="C469" s="42" t="str">
        <f>IF('5W'!C470="","",'5W'!C470)</f>
        <v/>
      </c>
      <c r="D469" s="32" t="str">
        <f>IF(EXE!C469="","",COUNTIF('2H'!$C$6:$C$1506,EXE!C469))</f>
        <v/>
      </c>
      <c r="E469" s="32" t="str">
        <f>IF(EXE!C469="","",COUNTIFS('2H'!$C$6:$C$1506,C469,'2H'!$G$6:$G$1506,"Realizado"))</f>
        <v/>
      </c>
      <c r="F469" s="64" t="str">
        <f t="shared" si="14"/>
        <v/>
      </c>
      <c r="G469" s="30" t="str">
        <f t="shared" si="15"/>
        <v/>
      </c>
    </row>
    <row r="470" spans="3:7" ht="30" customHeight="1" thickTop="1" thickBot="1">
      <c r="C470" s="42" t="str">
        <f>IF('5W'!C471="","",'5W'!C471)</f>
        <v/>
      </c>
      <c r="D470" s="32" t="str">
        <f>IF(EXE!C470="","",COUNTIF('2H'!$C$6:$C$1506,EXE!C470))</f>
        <v/>
      </c>
      <c r="E470" s="32" t="str">
        <f>IF(EXE!C470="","",COUNTIFS('2H'!$C$6:$C$1506,C470,'2H'!$G$6:$G$1506,"Realizado"))</f>
        <v/>
      </c>
      <c r="F470" s="64" t="str">
        <f t="shared" si="14"/>
        <v/>
      </c>
      <c r="G470" s="30" t="str">
        <f t="shared" si="15"/>
        <v/>
      </c>
    </row>
    <row r="471" spans="3:7" ht="30" customHeight="1" thickTop="1" thickBot="1">
      <c r="C471" s="42" t="str">
        <f>IF('5W'!C472="","",'5W'!C472)</f>
        <v/>
      </c>
      <c r="D471" s="32" t="str">
        <f>IF(EXE!C471="","",COUNTIF('2H'!$C$6:$C$1506,EXE!C471))</f>
        <v/>
      </c>
      <c r="E471" s="32" t="str">
        <f>IF(EXE!C471="","",COUNTIFS('2H'!$C$6:$C$1506,C471,'2H'!$G$6:$G$1506,"Realizado"))</f>
        <v/>
      </c>
      <c r="F471" s="64" t="str">
        <f t="shared" si="14"/>
        <v/>
      </c>
      <c r="G471" s="30" t="str">
        <f t="shared" si="15"/>
        <v/>
      </c>
    </row>
    <row r="472" spans="3:7" ht="30" customHeight="1" thickTop="1" thickBot="1">
      <c r="C472" s="42" t="str">
        <f>IF('5W'!C473="","",'5W'!C473)</f>
        <v/>
      </c>
      <c r="D472" s="32" t="str">
        <f>IF(EXE!C472="","",COUNTIF('2H'!$C$6:$C$1506,EXE!C472))</f>
        <v/>
      </c>
      <c r="E472" s="32" t="str">
        <f>IF(EXE!C472="","",COUNTIFS('2H'!$C$6:$C$1506,C472,'2H'!$G$6:$G$1506,"Realizado"))</f>
        <v/>
      </c>
      <c r="F472" s="64" t="str">
        <f t="shared" si="14"/>
        <v/>
      </c>
      <c r="G472" s="30" t="str">
        <f t="shared" si="15"/>
        <v/>
      </c>
    </row>
    <row r="473" spans="3:7" ht="30" customHeight="1" thickTop="1" thickBot="1">
      <c r="C473" s="42" t="str">
        <f>IF('5W'!C474="","",'5W'!C474)</f>
        <v/>
      </c>
      <c r="D473" s="32" t="str">
        <f>IF(EXE!C473="","",COUNTIF('2H'!$C$6:$C$1506,EXE!C473))</f>
        <v/>
      </c>
      <c r="E473" s="32" t="str">
        <f>IF(EXE!C473="","",COUNTIFS('2H'!$C$6:$C$1506,C473,'2H'!$G$6:$G$1506,"Realizado"))</f>
        <v/>
      </c>
      <c r="F473" s="64" t="str">
        <f t="shared" si="14"/>
        <v/>
      </c>
      <c r="G473" s="30" t="str">
        <f t="shared" si="15"/>
        <v/>
      </c>
    </row>
    <row r="474" spans="3:7" ht="30" customHeight="1" thickTop="1" thickBot="1">
      <c r="C474" s="42" t="str">
        <f>IF('5W'!C475="","",'5W'!C475)</f>
        <v/>
      </c>
      <c r="D474" s="32" t="str">
        <f>IF(EXE!C474="","",COUNTIF('2H'!$C$6:$C$1506,EXE!C474))</f>
        <v/>
      </c>
      <c r="E474" s="32" t="str">
        <f>IF(EXE!C474="","",COUNTIFS('2H'!$C$6:$C$1506,C474,'2H'!$G$6:$G$1506,"Realizado"))</f>
        <v/>
      </c>
      <c r="F474" s="64" t="str">
        <f t="shared" si="14"/>
        <v/>
      </c>
      <c r="G474" s="30" t="str">
        <f t="shared" si="15"/>
        <v/>
      </c>
    </row>
    <row r="475" spans="3:7" ht="30" customHeight="1" thickTop="1" thickBot="1">
      <c r="C475" s="42" t="str">
        <f>IF('5W'!C476="","",'5W'!C476)</f>
        <v/>
      </c>
      <c r="D475" s="32" t="str">
        <f>IF(EXE!C475="","",COUNTIF('2H'!$C$6:$C$1506,EXE!C475))</f>
        <v/>
      </c>
      <c r="E475" s="32" t="str">
        <f>IF(EXE!C475="","",COUNTIFS('2H'!$C$6:$C$1506,C475,'2H'!$G$6:$G$1506,"Realizado"))</f>
        <v/>
      </c>
      <c r="F475" s="64" t="str">
        <f t="shared" si="14"/>
        <v/>
      </c>
      <c r="G475" s="30" t="str">
        <f t="shared" si="15"/>
        <v/>
      </c>
    </row>
    <row r="476" spans="3:7" ht="30" customHeight="1" thickTop="1" thickBot="1">
      <c r="C476" s="42" t="str">
        <f>IF('5W'!C477="","",'5W'!C477)</f>
        <v/>
      </c>
      <c r="D476" s="32" t="str">
        <f>IF(EXE!C476="","",COUNTIF('2H'!$C$6:$C$1506,EXE!C476))</f>
        <v/>
      </c>
      <c r="E476" s="32" t="str">
        <f>IF(EXE!C476="","",COUNTIFS('2H'!$C$6:$C$1506,C476,'2H'!$G$6:$G$1506,"Realizado"))</f>
        <v/>
      </c>
      <c r="F476" s="64" t="str">
        <f t="shared" si="14"/>
        <v/>
      </c>
      <c r="G476" s="30" t="str">
        <f t="shared" si="15"/>
        <v/>
      </c>
    </row>
    <row r="477" spans="3:7" ht="30" customHeight="1" thickTop="1" thickBot="1">
      <c r="C477" s="42" t="str">
        <f>IF('5W'!C478="","",'5W'!C478)</f>
        <v/>
      </c>
      <c r="D477" s="32" t="str">
        <f>IF(EXE!C477="","",COUNTIF('2H'!$C$6:$C$1506,EXE!C477))</f>
        <v/>
      </c>
      <c r="E477" s="32" t="str">
        <f>IF(EXE!C477="","",COUNTIFS('2H'!$C$6:$C$1506,C477,'2H'!$G$6:$G$1506,"Realizado"))</f>
        <v/>
      </c>
      <c r="F477" s="64" t="str">
        <f t="shared" si="14"/>
        <v/>
      </c>
      <c r="G477" s="30" t="str">
        <f t="shared" si="15"/>
        <v/>
      </c>
    </row>
    <row r="478" spans="3:7" ht="30" customHeight="1" thickTop="1" thickBot="1">
      <c r="C478" s="42" t="str">
        <f>IF('5W'!C479="","",'5W'!C479)</f>
        <v/>
      </c>
      <c r="D478" s="32" t="str">
        <f>IF(EXE!C478="","",COUNTIF('2H'!$C$6:$C$1506,EXE!C478))</f>
        <v/>
      </c>
      <c r="E478" s="32" t="str">
        <f>IF(EXE!C478="","",COUNTIFS('2H'!$C$6:$C$1506,C478,'2H'!$G$6:$G$1506,"Realizado"))</f>
        <v/>
      </c>
      <c r="F478" s="64" t="str">
        <f t="shared" si="14"/>
        <v/>
      </c>
      <c r="G478" s="30" t="str">
        <f t="shared" si="15"/>
        <v/>
      </c>
    </row>
    <row r="479" spans="3:7" ht="30" customHeight="1" thickTop="1" thickBot="1">
      <c r="C479" s="42" t="str">
        <f>IF('5W'!C480="","",'5W'!C480)</f>
        <v/>
      </c>
      <c r="D479" s="32" t="str">
        <f>IF(EXE!C479="","",COUNTIF('2H'!$C$6:$C$1506,EXE!C479))</f>
        <v/>
      </c>
      <c r="E479" s="32" t="str">
        <f>IF(EXE!C479="","",COUNTIFS('2H'!$C$6:$C$1506,C479,'2H'!$G$6:$G$1506,"Realizado"))</f>
        <v/>
      </c>
      <c r="F479" s="64" t="str">
        <f t="shared" si="14"/>
        <v/>
      </c>
      <c r="G479" s="30" t="str">
        <f t="shared" si="15"/>
        <v/>
      </c>
    </row>
    <row r="480" spans="3:7" ht="30" customHeight="1" thickTop="1" thickBot="1">
      <c r="C480" s="42" t="str">
        <f>IF('5W'!C481="","",'5W'!C481)</f>
        <v/>
      </c>
      <c r="D480" s="32" t="str">
        <f>IF(EXE!C480="","",COUNTIF('2H'!$C$6:$C$1506,EXE!C480))</f>
        <v/>
      </c>
      <c r="E480" s="32" t="str">
        <f>IF(EXE!C480="","",COUNTIFS('2H'!$C$6:$C$1506,C480,'2H'!$G$6:$G$1506,"Realizado"))</f>
        <v/>
      </c>
      <c r="F480" s="64" t="str">
        <f t="shared" si="14"/>
        <v/>
      </c>
      <c r="G480" s="30" t="str">
        <f t="shared" si="15"/>
        <v/>
      </c>
    </row>
    <row r="481" spans="3:7" ht="30" customHeight="1" thickTop="1" thickBot="1">
      <c r="C481" s="42" t="str">
        <f>IF('5W'!C482="","",'5W'!C482)</f>
        <v/>
      </c>
      <c r="D481" s="32" t="str">
        <f>IF(EXE!C481="","",COUNTIF('2H'!$C$6:$C$1506,EXE!C481))</f>
        <v/>
      </c>
      <c r="E481" s="32" t="str">
        <f>IF(EXE!C481="","",COUNTIFS('2H'!$C$6:$C$1506,C481,'2H'!$G$6:$G$1506,"Realizado"))</f>
        <v/>
      </c>
      <c r="F481" s="64" t="str">
        <f t="shared" si="14"/>
        <v/>
      </c>
      <c r="G481" s="30" t="str">
        <f t="shared" si="15"/>
        <v/>
      </c>
    </row>
    <row r="482" spans="3:7" ht="30" customHeight="1" thickTop="1" thickBot="1">
      <c r="C482" s="42" t="str">
        <f>IF('5W'!C483="","",'5W'!C483)</f>
        <v/>
      </c>
      <c r="D482" s="32" t="str">
        <f>IF(EXE!C482="","",COUNTIF('2H'!$C$6:$C$1506,EXE!C482))</f>
        <v/>
      </c>
      <c r="E482" s="32" t="str">
        <f>IF(EXE!C482="","",COUNTIFS('2H'!$C$6:$C$1506,C482,'2H'!$G$6:$G$1506,"Realizado"))</f>
        <v/>
      </c>
      <c r="F482" s="64" t="str">
        <f t="shared" si="14"/>
        <v/>
      </c>
      <c r="G482" s="30" t="str">
        <f t="shared" si="15"/>
        <v/>
      </c>
    </row>
    <row r="483" spans="3:7" ht="30" customHeight="1" thickTop="1" thickBot="1">
      <c r="C483" s="42" t="str">
        <f>IF('5W'!C484="","",'5W'!C484)</f>
        <v/>
      </c>
      <c r="D483" s="32" t="str">
        <f>IF(EXE!C483="","",COUNTIF('2H'!$C$6:$C$1506,EXE!C483))</f>
        <v/>
      </c>
      <c r="E483" s="32" t="str">
        <f>IF(EXE!C483="","",COUNTIFS('2H'!$C$6:$C$1506,C483,'2H'!$G$6:$G$1506,"Realizado"))</f>
        <v/>
      </c>
      <c r="F483" s="64" t="str">
        <f t="shared" si="14"/>
        <v/>
      </c>
      <c r="G483" s="30" t="str">
        <f t="shared" si="15"/>
        <v/>
      </c>
    </row>
    <row r="484" spans="3:7" ht="30" customHeight="1" thickTop="1" thickBot="1">
      <c r="C484" s="42" t="str">
        <f>IF('5W'!C485="","",'5W'!C485)</f>
        <v/>
      </c>
      <c r="D484" s="32" t="str">
        <f>IF(EXE!C484="","",COUNTIF('2H'!$C$6:$C$1506,EXE!C484))</f>
        <v/>
      </c>
      <c r="E484" s="32" t="str">
        <f>IF(EXE!C484="","",COUNTIFS('2H'!$C$6:$C$1506,C484,'2H'!$G$6:$G$1506,"Realizado"))</f>
        <v/>
      </c>
      <c r="F484" s="64" t="str">
        <f t="shared" si="14"/>
        <v/>
      </c>
      <c r="G484" s="30" t="str">
        <f t="shared" si="15"/>
        <v/>
      </c>
    </row>
    <row r="485" spans="3:7" ht="30" customHeight="1" thickTop="1" thickBot="1">
      <c r="C485" s="42" t="str">
        <f>IF('5W'!C486="","",'5W'!C486)</f>
        <v/>
      </c>
      <c r="D485" s="32" t="str">
        <f>IF(EXE!C485="","",COUNTIF('2H'!$C$6:$C$1506,EXE!C485))</f>
        <v/>
      </c>
      <c r="E485" s="32" t="str">
        <f>IF(EXE!C485="","",COUNTIFS('2H'!$C$6:$C$1506,C485,'2H'!$G$6:$G$1506,"Realizado"))</f>
        <v/>
      </c>
      <c r="F485" s="64" t="str">
        <f t="shared" si="14"/>
        <v/>
      </c>
      <c r="G485" s="30" t="str">
        <f t="shared" si="15"/>
        <v/>
      </c>
    </row>
    <row r="486" spans="3:7" ht="30" customHeight="1" thickTop="1" thickBot="1">
      <c r="C486" s="42" t="str">
        <f>IF('5W'!C487="","",'5W'!C487)</f>
        <v/>
      </c>
      <c r="D486" s="32" t="str">
        <f>IF(EXE!C486="","",COUNTIF('2H'!$C$6:$C$1506,EXE!C486))</f>
        <v/>
      </c>
      <c r="E486" s="32" t="str">
        <f>IF(EXE!C486="","",COUNTIFS('2H'!$C$6:$C$1506,C486,'2H'!$G$6:$G$1506,"Realizado"))</f>
        <v/>
      </c>
      <c r="F486" s="64" t="str">
        <f t="shared" si="14"/>
        <v/>
      </c>
      <c r="G486" s="30" t="str">
        <f t="shared" si="15"/>
        <v/>
      </c>
    </row>
    <row r="487" spans="3:7" ht="30" customHeight="1" thickTop="1" thickBot="1">
      <c r="C487" s="42" t="str">
        <f>IF('5W'!C488="","",'5W'!C488)</f>
        <v/>
      </c>
      <c r="D487" s="32" t="str">
        <f>IF(EXE!C487="","",COUNTIF('2H'!$C$6:$C$1506,EXE!C487))</f>
        <v/>
      </c>
      <c r="E487" s="32" t="str">
        <f>IF(EXE!C487="","",COUNTIFS('2H'!$C$6:$C$1506,C487,'2H'!$G$6:$G$1506,"Realizado"))</f>
        <v/>
      </c>
      <c r="F487" s="64" t="str">
        <f t="shared" si="14"/>
        <v/>
      </c>
      <c r="G487" s="30" t="str">
        <f t="shared" si="15"/>
        <v/>
      </c>
    </row>
    <row r="488" spans="3:7" ht="30" customHeight="1" thickTop="1" thickBot="1">
      <c r="C488" s="42" t="str">
        <f>IF('5W'!C489="","",'5W'!C489)</f>
        <v/>
      </c>
      <c r="D488" s="32" t="str">
        <f>IF(EXE!C488="","",COUNTIF('2H'!$C$6:$C$1506,EXE!C488))</f>
        <v/>
      </c>
      <c r="E488" s="32" t="str">
        <f>IF(EXE!C488="","",COUNTIFS('2H'!$C$6:$C$1506,C488,'2H'!$G$6:$G$1506,"Realizado"))</f>
        <v/>
      </c>
      <c r="F488" s="64" t="str">
        <f t="shared" si="14"/>
        <v/>
      </c>
      <c r="G488" s="30" t="str">
        <f t="shared" si="15"/>
        <v/>
      </c>
    </row>
    <row r="489" spans="3:7" ht="30" customHeight="1" thickTop="1" thickBot="1">
      <c r="C489" s="42" t="str">
        <f>IF('5W'!C490="","",'5W'!C490)</f>
        <v/>
      </c>
      <c r="D489" s="32" t="str">
        <f>IF(EXE!C489="","",COUNTIF('2H'!$C$6:$C$1506,EXE!C489))</f>
        <v/>
      </c>
      <c r="E489" s="32" t="str">
        <f>IF(EXE!C489="","",COUNTIFS('2H'!$C$6:$C$1506,C489,'2H'!$G$6:$G$1506,"Realizado"))</f>
        <v/>
      </c>
      <c r="F489" s="64" t="str">
        <f t="shared" si="14"/>
        <v/>
      </c>
      <c r="G489" s="30" t="str">
        <f t="shared" si="15"/>
        <v/>
      </c>
    </row>
    <row r="490" spans="3:7" ht="30" customHeight="1" thickTop="1" thickBot="1">
      <c r="C490" s="42" t="str">
        <f>IF('5W'!C491="","",'5W'!C491)</f>
        <v/>
      </c>
      <c r="D490" s="32" t="str">
        <f>IF(EXE!C490="","",COUNTIF('2H'!$C$6:$C$1506,EXE!C490))</f>
        <v/>
      </c>
      <c r="E490" s="32" t="str">
        <f>IF(EXE!C490="","",COUNTIFS('2H'!$C$6:$C$1506,C490,'2H'!$G$6:$G$1506,"Realizado"))</f>
        <v/>
      </c>
      <c r="F490" s="64" t="str">
        <f t="shared" si="14"/>
        <v/>
      </c>
      <c r="G490" s="30" t="str">
        <f t="shared" si="15"/>
        <v/>
      </c>
    </row>
    <row r="491" spans="3:7" ht="30" customHeight="1" thickTop="1" thickBot="1">
      <c r="C491" s="42" t="str">
        <f>IF('5W'!C492="","",'5W'!C492)</f>
        <v/>
      </c>
      <c r="D491" s="32" t="str">
        <f>IF(EXE!C491="","",COUNTIF('2H'!$C$6:$C$1506,EXE!C491))</f>
        <v/>
      </c>
      <c r="E491" s="32" t="str">
        <f>IF(EXE!C491="","",COUNTIFS('2H'!$C$6:$C$1506,C491,'2H'!$G$6:$G$1506,"Realizado"))</f>
        <v/>
      </c>
      <c r="F491" s="64" t="str">
        <f t="shared" si="14"/>
        <v/>
      </c>
      <c r="G491" s="30" t="str">
        <f t="shared" si="15"/>
        <v/>
      </c>
    </row>
    <row r="492" spans="3:7" ht="30" customHeight="1" thickTop="1" thickBot="1">
      <c r="C492" s="42" t="str">
        <f>IF('5W'!C493="","",'5W'!C493)</f>
        <v/>
      </c>
      <c r="D492" s="32" t="str">
        <f>IF(EXE!C492="","",COUNTIF('2H'!$C$6:$C$1506,EXE!C492))</f>
        <v/>
      </c>
      <c r="E492" s="32" t="str">
        <f>IF(EXE!C492="","",COUNTIFS('2H'!$C$6:$C$1506,C492,'2H'!$G$6:$G$1506,"Realizado"))</f>
        <v/>
      </c>
      <c r="F492" s="64" t="str">
        <f t="shared" si="14"/>
        <v/>
      </c>
      <c r="G492" s="30" t="str">
        <f t="shared" si="15"/>
        <v/>
      </c>
    </row>
    <row r="493" spans="3:7" ht="30" customHeight="1" thickTop="1" thickBot="1">
      <c r="C493" s="42" t="str">
        <f>IF('5W'!C494="","",'5W'!C494)</f>
        <v/>
      </c>
      <c r="D493" s="32" t="str">
        <f>IF(EXE!C493="","",COUNTIF('2H'!$C$6:$C$1506,EXE!C493))</f>
        <v/>
      </c>
      <c r="E493" s="32" t="str">
        <f>IF(EXE!C493="","",COUNTIFS('2H'!$C$6:$C$1506,C493,'2H'!$G$6:$G$1506,"Realizado"))</f>
        <v/>
      </c>
      <c r="F493" s="64" t="str">
        <f t="shared" si="14"/>
        <v/>
      </c>
      <c r="G493" s="30" t="str">
        <f t="shared" si="15"/>
        <v/>
      </c>
    </row>
    <row r="494" spans="3:7" ht="30" customHeight="1" thickTop="1" thickBot="1">
      <c r="C494" s="42" t="str">
        <f>IF('5W'!C495="","",'5W'!C495)</f>
        <v/>
      </c>
      <c r="D494" s="32" t="str">
        <f>IF(EXE!C494="","",COUNTIF('2H'!$C$6:$C$1506,EXE!C494))</f>
        <v/>
      </c>
      <c r="E494" s="32" t="str">
        <f>IF(EXE!C494="","",COUNTIFS('2H'!$C$6:$C$1506,C494,'2H'!$G$6:$G$1506,"Realizado"))</f>
        <v/>
      </c>
      <c r="F494" s="64" t="str">
        <f t="shared" si="14"/>
        <v/>
      </c>
      <c r="G494" s="30" t="str">
        <f t="shared" si="15"/>
        <v/>
      </c>
    </row>
    <row r="495" spans="3:7" ht="30" customHeight="1" thickTop="1" thickBot="1">
      <c r="C495" s="42" t="str">
        <f>IF('5W'!C496="","",'5W'!C496)</f>
        <v/>
      </c>
      <c r="D495" s="32" t="str">
        <f>IF(EXE!C495="","",COUNTIF('2H'!$C$6:$C$1506,EXE!C495))</f>
        <v/>
      </c>
      <c r="E495" s="32" t="str">
        <f>IF(EXE!C495="","",COUNTIFS('2H'!$C$6:$C$1506,C495,'2H'!$G$6:$G$1506,"Realizado"))</f>
        <v/>
      </c>
      <c r="F495" s="64" t="str">
        <f t="shared" si="14"/>
        <v/>
      </c>
      <c r="G495" s="30" t="str">
        <f t="shared" si="15"/>
        <v/>
      </c>
    </row>
    <row r="496" spans="3:7" ht="30" customHeight="1" thickTop="1" thickBot="1">
      <c r="C496" s="42" t="str">
        <f>IF('5W'!C497="","",'5W'!C497)</f>
        <v/>
      </c>
      <c r="D496" s="32" t="str">
        <f>IF(EXE!C496="","",COUNTIF('2H'!$C$6:$C$1506,EXE!C496))</f>
        <v/>
      </c>
      <c r="E496" s="32" t="str">
        <f>IF(EXE!C496="","",COUNTIFS('2H'!$C$6:$C$1506,C496,'2H'!$G$6:$G$1506,"Realizado"))</f>
        <v/>
      </c>
      <c r="F496" s="64" t="str">
        <f t="shared" si="14"/>
        <v/>
      </c>
      <c r="G496" s="30" t="str">
        <f t="shared" si="15"/>
        <v/>
      </c>
    </row>
    <row r="497" spans="3:7" ht="30" customHeight="1" thickTop="1" thickBot="1">
      <c r="C497" s="42" t="str">
        <f>IF('5W'!C498="","",'5W'!C498)</f>
        <v/>
      </c>
      <c r="D497" s="32" t="str">
        <f>IF(EXE!C497="","",COUNTIF('2H'!$C$6:$C$1506,EXE!C497))</f>
        <v/>
      </c>
      <c r="E497" s="32" t="str">
        <f>IF(EXE!C497="","",COUNTIFS('2H'!$C$6:$C$1506,C497,'2H'!$G$6:$G$1506,"Realizado"))</f>
        <v/>
      </c>
      <c r="F497" s="64" t="str">
        <f t="shared" si="14"/>
        <v/>
      </c>
      <c r="G497" s="30" t="str">
        <f t="shared" si="15"/>
        <v/>
      </c>
    </row>
    <row r="498" spans="3:7" ht="30" customHeight="1" thickTop="1" thickBot="1">
      <c r="C498" s="42" t="str">
        <f>IF('5W'!C499="","",'5W'!C499)</f>
        <v/>
      </c>
      <c r="D498" s="32" t="str">
        <f>IF(EXE!C498="","",COUNTIF('2H'!$C$6:$C$1506,EXE!C498))</f>
        <v/>
      </c>
      <c r="E498" s="32" t="str">
        <f>IF(EXE!C498="","",COUNTIFS('2H'!$C$6:$C$1506,C498,'2H'!$G$6:$G$1506,"Realizado"))</f>
        <v/>
      </c>
      <c r="F498" s="64" t="str">
        <f t="shared" si="14"/>
        <v/>
      </c>
      <c r="G498" s="30" t="str">
        <f t="shared" si="15"/>
        <v/>
      </c>
    </row>
    <row r="499" spans="3:7" ht="30" customHeight="1" thickTop="1" thickBot="1">
      <c r="C499" s="42" t="str">
        <f>IF('5W'!C500="","",'5W'!C500)</f>
        <v/>
      </c>
      <c r="D499" s="32" t="str">
        <f>IF(EXE!C499="","",COUNTIF('2H'!$C$6:$C$1506,EXE!C499))</f>
        <v/>
      </c>
      <c r="E499" s="32" t="str">
        <f>IF(EXE!C499="","",COUNTIFS('2H'!$C$6:$C$1506,C499,'2H'!$G$6:$G$1506,"Realizado"))</f>
        <v/>
      </c>
      <c r="F499" s="64" t="str">
        <f t="shared" si="14"/>
        <v/>
      </c>
      <c r="G499" s="30" t="str">
        <f t="shared" si="15"/>
        <v/>
      </c>
    </row>
    <row r="500" spans="3:7" ht="30" customHeight="1" thickTop="1" thickBot="1">
      <c r="C500" s="42" t="str">
        <f>IF('5W'!C501="","",'5W'!C501)</f>
        <v/>
      </c>
      <c r="D500" s="32" t="str">
        <f>IF(EXE!C500="","",COUNTIF('2H'!$C$6:$C$1506,EXE!C500))</f>
        <v/>
      </c>
      <c r="E500" s="32" t="str">
        <f>IF(EXE!C500="","",COUNTIFS('2H'!$C$6:$C$1506,C500,'2H'!$G$6:$G$1506,"Realizado"))</f>
        <v/>
      </c>
      <c r="F500" s="64" t="str">
        <f t="shared" si="14"/>
        <v/>
      </c>
      <c r="G500" s="30" t="str">
        <f t="shared" si="15"/>
        <v/>
      </c>
    </row>
    <row r="501" spans="3:7" ht="30" customHeight="1" thickTop="1" thickBot="1">
      <c r="C501" s="42" t="str">
        <f>IF('5W'!C502="","",'5W'!C502)</f>
        <v/>
      </c>
      <c r="D501" s="32" t="str">
        <f>IF(EXE!C501="","",COUNTIF('2H'!$C$6:$C$1506,EXE!C501))</f>
        <v/>
      </c>
      <c r="E501" s="32" t="str">
        <f>IF(EXE!C501="","",COUNTIFS('2H'!$C$6:$C$1506,C501,'2H'!$G$6:$G$1506,"Realizado"))</f>
        <v/>
      </c>
      <c r="F501" s="64" t="str">
        <f t="shared" si="14"/>
        <v/>
      </c>
      <c r="G501" s="30" t="str">
        <f t="shared" si="15"/>
        <v/>
      </c>
    </row>
    <row r="502" spans="3:7" ht="30" customHeight="1" thickTop="1" thickBot="1">
      <c r="C502" s="42" t="str">
        <f>IF('5W'!C503="","",'5W'!C503)</f>
        <v/>
      </c>
      <c r="D502" s="32" t="str">
        <f>IF(EXE!C502="","",COUNTIF('2H'!$C$6:$C$1506,EXE!C502))</f>
        <v/>
      </c>
      <c r="E502" s="32" t="str">
        <f>IF(EXE!C502="","",COUNTIFS('2H'!$C$6:$C$1506,C502,'2H'!$G$6:$G$1506,"Realizado"))</f>
        <v/>
      </c>
      <c r="F502" s="64" t="str">
        <f t="shared" si="14"/>
        <v/>
      </c>
      <c r="G502" s="30" t="str">
        <f t="shared" si="15"/>
        <v/>
      </c>
    </row>
    <row r="503" spans="3:7" ht="30" customHeight="1" thickTop="1" thickBot="1">
      <c r="C503" s="42" t="str">
        <f>IF('5W'!C504="","",'5W'!C504)</f>
        <v/>
      </c>
      <c r="D503" s="32" t="str">
        <f>IF(EXE!C503="","",COUNTIF('2H'!$C$6:$C$1506,EXE!C503))</f>
        <v/>
      </c>
      <c r="E503" s="32" t="str">
        <f>IF(EXE!C503="","",COUNTIFS('2H'!$C$6:$C$1506,C503,'2H'!$G$6:$G$1506,"Realizado"))</f>
        <v/>
      </c>
      <c r="F503" s="64" t="str">
        <f t="shared" si="14"/>
        <v/>
      </c>
      <c r="G503" s="30" t="str">
        <f t="shared" si="15"/>
        <v/>
      </c>
    </row>
    <row r="504" spans="3:7" ht="30" customHeight="1" thickTop="1">
      <c r="C504" s="42" t="str">
        <f>IF('5W'!C505="","",'5W'!C505)</f>
        <v/>
      </c>
      <c r="D504" s="32" t="str">
        <f>IF(EXE!C504="","",COUNTIF('2H'!$C$6:$C$1506,EXE!C504))</f>
        <v/>
      </c>
      <c r="E504" s="32" t="str">
        <f>IF(EXE!C504="","",COUNTIFS('2H'!$C$6:$C$1506,C504,'2H'!$G$6:$G$1506,"Realizado"))</f>
        <v/>
      </c>
      <c r="F504" s="64" t="str">
        <f t="shared" si="14"/>
        <v/>
      </c>
      <c r="G504" s="30" t="str">
        <f t="shared" si="15"/>
        <v/>
      </c>
    </row>
    <row r="505" spans="3:7" ht="30" customHeight="1"/>
    <row r="506" spans="3:7" ht="30" customHeight="1"/>
    <row r="507" spans="3:7" ht="30" customHeight="1"/>
    <row r="508" spans="3:7" ht="30" customHeight="1"/>
    <row r="509" spans="3:7" ht="30" customHeight="1"/>
    <row r="510" spans="3:7" ht="30" customHeight="1"/>
    <row r="511" spans="3:7" ht="30" customHeight="1"/>
    <row r="512" spans="3:7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</sheetData>
  <sheetProtection formatColumns="0" formatRows="0" insertColumns="0" insertRows="0" insertHyperlinks="0" deleteColumns="0" deleteRows="0" selectLockedCells="1" sort="0" autoFilter="0" pivotTables="0"/>
  <conditionalFormatting sqref="F5:F504">
    <cfRule type="cellIs" dxfId="20" priority="12" operator="equal">
      <formula>0</formula>
    </cfRule>
    <cfRule type="cellIs" dxfId="19" priority="13" operator="equal">
      <formula>1</formula>
    </cfRule>
    <cfRule type="cellIs" dxfId="18" priority="14" operator="between">
      <formula>0</formula>
      <formula>1</formula>
    </cfRule>
  </conditionalFormatting>
  <conditionalFormatting sqref="G5:G504">
    <cfRule type="cellIs" dxfId="17" priority="15" operator="equal">
      <formula>"Atrasado"</formula>
    </cfRule>
    <cfRule type="cellIs" dxfId="16" priority="16" operator="equal">
      <formula>"Em Andamento"</formula>
    </cfRule>
    <cfRule type="cellIs" dxfId="15" priority="17" operator="equal">
      <formula>"Concluído"</formula>
    </cfRule>
  </conditionalFormatting>
  <conditionalFormatting sqref="C5:G504">
    <cfRule type="expression" dxfId="14" priority="1">
      <formula>$C5&lt;&gt;""</formula>
    </cfRule>
    <cfRule type="expression" dxfId="13" priority="11">
      <formula>$C5=""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7"/>
  <sheetViews>
    <sheetView showGridLines="0" zoomScale="90" zoomScaleNormal="90" zoomScalePageLayoutView="80" workbookViewId="0">
      <pane ySplit="2" topLeftCell="A3" activePane="bottomLeft" state="frozen"/>
      <selection activeCell="E1" sqref="E1"/>
      <selection pane="bottomLeft"/>
    </sheetView>
  </sheetViews>
  <sheetFormatPr defaultColWidth="11" defaultRowHeight="15.75"/>
  <cols>
    <col min="1" max="2" width="1.625" style="5" customWidth="1"/>
    <col min="3" max="3" width="32.25" style="5" customWidth="1"/>
    <col min="4" max="15" width="12.125" style="5" customWidth="1"/>
    <col min="16" max="31" width="10.75" style="5" customWidth="1"/>
    <col min="32" max="16384" width="11" style="5"/>
  </cols>
  <sheetData>
    <row r="1" spans="3:17" s="72" customFormat="1" ht="39" customHeight="1"/>
    <row r="2" spans="3:17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3:17" ht="15" customHeight="1">
      <c r="C3" s="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/>
      <c r="Q3" s="9"/>
    </row>
    <row r="4" spans="3:17" hidden="1"/>
    <row r="5" spans="3:17" hidden="1"/>
    <row r="6" spans="3:17" hidden="1"/>
    <row r="7" spans="3:17" hidden="1"/>
    <row r="8" spans="3:17" hidden="1"/>
    <row r="9" spans="3:17" hidden="1"/>
    <row r="10" spans="3:17" hidden="1"/>
    <row r="11" spans="3:17" hidden="1"/>
    <row r="12" spans="3:17" hidden="1"/>
    <row r="13" spans="3:17" ht="3" customHeight="1" thickBot="1"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3:17" ht="30" customHeight="1" thickTop="1" thickBot="1">
      <c r="C14" s="76" t="s">
        <v>55</v>
      </c>
      <c r="D14" s="76" t="s">
        <v>57</v>
      </c>
      <c r="E14" s="76" t="s">
        <v>58</v>
      </c>
      <c r="F14" s="76" t="s">
        <v>59</v>
      </c>
      <c r="G14" s="76" t="s">
        <v>60</v>
      </c>
      <c r="H14" s="76" t="s">
        <v>61</v>
      </c>
      <c r="I14" s="76" t="s">
        <v>62</v>
      </c>
      <c r="J14" s="76" t="s">
        <v>63</v>
      </c>
      <c r="K14" s="76" t="s">
        <v>64</v>
      </c>
      <c r="L14" s="76" t="s">
        <v>65</v>
      </c>
      <c r="M14" s="76" t="s">
        <v>66</v>
      </c>
      <c r="N14" s="76" t="s">
        <v>67</v>
      </c>
      <c r="O14" s="76" t="s">
        <v>68</v>
      </c>
    </row>
    <row r="15" spans="3:17" ht="30" customHeight="1" thickTop="1" thickBot="1">
      <c r="C15" s="103" t="s">
        <v>69</v>
      </c>
      <c r="D15" s="104" t="str">
        <f>IF('5W'!$C$6="","",IF(COUNTIF('5W'!$N$6:$N$505,D3)=0,"",COUNTIF('5W'!$N$6:$N$505,D3)))</f>
        <v/>
      </c>
      <c r="E15" s="105">
        <f>IF('5W'!$C$6="","",IF(COUNTIF('5W'!$N$6:$N$505,E3)=0,"",COUNTIF('5W'!$N$6:$N$505,E3)))</f>
        <v>16</v>
      </c>
      <c r="F15" s="105">
        <f>IF('5W'!$C$6="","",IF(COUNTIF('5W'!$N$6:$N$505,F3)=0,"",COUNTIF('5W'!$N$6:$N$505,F3)))</f>
        <v>17</v>
      </c>
      <c r="G15" s="105" t="str">
        <f>IF('5W'!$C$6="","",IF(COUNTIF('5W'!$N$6:$N$505,G3)=0,"",COUNTIF('5W'!$N$6:$N$505,G3)))</f>
        <v/>
      </c>
      <c r="H15" s="105" t="str">
        <f>IF('5W'!$C$6="","",IF(COUNTIF('5W'!$N$6:$N$505,H3)=0,"",COUNTIF('5W'!$N$6:$N$505,H3)))</f>
        <v/>
      </c>
      <c r="I15" s="105" t="str">
        <f>IF('5W'!$C$6="","",IF(COUNTIF('5W'!$N$6:$N$505,I3)=0,"",COUNTIF('5W'!$N$6:$N$505,I3)))</f>
        <v/>
      </c>
      <c r="J15" s="105" t="str">
        <f>IF('5W'!$C$6="","",IF(COUNTIF('5W'!$N$6:$N$505,J3)=0,"",COUNTIF('5W'!$N$6:$N$505,J3)))</f>
        <v/>
      </c>
      <c r="K15" s="105" t="str">
        <f>IF('5W'!$C$6="","",IF(COUNTIF('5W'!$N$6:$N$505,K3)=0,"",COUNTIF('5W'!$N$6:$N$505,K3)))</f>
        <v/>
      </c>
      <c r="L15" s="105" t="str">
        <f>IF('5W'!$C$6="","",IF(COUNTIF('5W'!$N$6:$N$505,L3)=0,"",COUNTIF('5W'!$N$6:$N$505,L3)))</f>
        <v/>
      </c>
      <c r="M15" s="105" t="str">
        <f>IF('5W'!$C$6="","",IF(COUNTIF('5W'!$N$6:$N$505,M3)=0,"",COUNTIF('5W'!$N$6:$N$505,M3)))</f>
        <v/>
      </c>
      <c r="N15" s="105" t="str">
        <f>IF('5W'!$C$6="","",IF(COUNTIF('5W'!$N$6:$N$505,N3)=0,"",COUNTIF('5W'!$N$6:$N$505,N3)))</f>
        <v/>
      </c>
      <c r="O15" s="105" t="str">
        <f>IF('5W'!$C$6="","",IF(COUNTIF('5W'!$N$6:$N$505,O3)=0,"",COUNTIF('5W'!$N$6:$N$505,O3)))</f>
        <v/>
      </c>
    </row>
    <row r="16" spans="3:17" ht="30" customHeight="1" thickTop="1" thickBot="1">
      <c r="C16" s="103" t="s">
        <v>70</v>
      </c>
      <c r="D16" s="101" t="str">
        <f>IF('5W'!$C$6="","",IF(COUNTIF('5W'!$N$6:$N$505,D3)=0,"",COUNTIFS('5W'!$N$6:$N$505,D3,'5W'!$P$6:$P$505,"Concluído")))</f>
        <v/>
      </c>
      <c r="E16" s="101">
        <f>IF('5W'!$C$6="","",IF(COUNTIF('5W'!$N$6:$N$505,E3)=0,"",COUNTIFS('5W'!$N$6:$N$505,E3,'5W'!$P$6:$P$505,"Concluído")))</f>
        <v>1</v>
      </c>
      <c r="F16" s="101">
        <f>IF('5W'!$C$6="","",IF(COUNTIF('5W'!$N$6:$N$505,F3)=0,"",COUNTIFS('5W'!$N$6:$N$505,F3,'5W'!$P$6:$P$505,"Concluído")))</f>
        <v>0</v>
      </c>
      <c r="G16" s="101" t="str">
        <f>IF('5W'!$C$6="","",IF(COUNTIF('5W'!$N$6:$N$505,G3)=0,"",COUNTIFS('5W'!$N$6:$N$505,G3,'5W'!$P$6:$P$505,"Concluído")))</f>
        <v/>
      </c>
      <c r="H16" s="101" t="str">
        <f>IF('5W'!$C$6="","",IF(COUNTIF('5W'!$N$6:$N$505,H3)=0,"",COUNTIFS('5W'!$N$6:$N$505,H3,'5W'!$P$6:$P$505,"Concluído")))</f>
        <v/>
      </c>
      <c r="I16" s="101" t="str">
        <f>IF('5W'!$C$6="","",IF(COUNTIF('5W'!$N$6:$N$505,I3)=0,"",COUNTIFS('5W'!$N$6:$N$505,I3,'5W'!$P$6:$P$505,"Concluído")))</f>
        <v/>
      </c>
      <c r="J16" s="101" t="str">
        <f>IF('5W'!$C$6="","",IF(COUNTIF('5W'!$N$6:$N$505,J3)=0,"",COUNTIFS('5W'!$N$6:$N$505,J3,'5W'!$P$6:$P$505,"Concluído")))</f>
        <v/>
      </c>
      <c r="K16" s="101" t="str">
        <f>IF('5W'!$C$6="","",IF(COUNTIF('5W'!$N$6:$N$505,K3)=0,"",COUNTIFS('5W'!$N$6:$N$505,K3,'5W'!$P$6:$P$505,"Concluído")))</f>
        <v/>
      </c>
      <c r="L16" s="101" t="str">
        <f>IF('5W'!$C$6="","",IF(COUNTIF('5W'!$N$6:$N$505,L3)=0,"",COUNTIFS('5W'!$N$6:$N$505,L3,'5W'!$P$6:$P$505,"Concluído")))</f>
        <v/>
      </c>
      <c r="M16" s="101" t="str">
        <f>IF('5W'!$C$6="","",IF(COUNTIF('5W'!$N$6:$N$505,M3)=0,"",COUNTIFS('5W'!$N$6:$N$505,M3,'5W'!$P$6:$P$505,"Concluído")))</f>
        <v/>
      </c>
      <c r="N16" s="101" t="str">
        <f>IF('5W'!$C$6="","",IF(COUNTIF('5W'!$N$6:$N$505,N3)=0,"",COUNTIFS('5W'!$N$6:$N$505,N3,'5W'!$P$6:$P$505,"Concluído")))</f>
        <v/>
      </c>
      <c r="O16" s="101" t="str">
        <f>IF('5W'!$C$6="","",IF(COUNTIF('5W'!$N$6:$N$505,O3)=0,"",COUNTIFS('5W'!$N$6:$N$505,O3,'5W'!$P$6:$P$505,"Concluído")))</f>
        <v/>
      </c>
    </row>
    <row r="17" spans="3:15" ht="30" customHeight="1" thickTop="1">
      <c r="C17" s="103" t="s">
        <v>71</v>
      </c>
      <c r="D17" s="102" t="str">
        <f>IFERROR(D16/D15,"")</f>
        <v/>
      </c>
      <c r="E17" s="77">
        <f t="shared" ref="E17:O17" si="0">IFERROR(E16/E15,"")</f>
        <v>6.25E-2</v>
      </c>
      <c r="F17" s="77">
        <f t="shared" si="0"/>
        <v>0</v>
      </c>
      <c r="G17" s="77" t="str">
        <f t="shared" si="0"/>
        <v/>
      </c>
      <c r="H17" s="77" t="str">
        <f t="shared" si="0"/>
        <v/>
      </c>
      <c r="I17" s="77" t="str">
        <f t="shared" si="0"/>
        <v/>
      </c>
      <c r="J17" s="77" t="str">
        <f t="shared" si="0"/>
        <v/>
      </c>
      <c r="K17" s="77" t="str">
        <f t="shared" si="0"/>
        <v/>
      </c>
      <c r="L17" s="77" t="str">
        <f t="shared" si="0"/>
        <v/>
      </c>
      <c r="M17" s="77" t="str">
        <f t="shared" si="0"/>
        <v/>
      </c>
      <c r="N17" s="77" t="str">
        <f t="shared" si="0"/>
        <v/>
      </c>
      <c r="O17" s="77" t="str">
        <f t="shared" si="0"/>
        <v/>
      </c>
    </row>
  </sheetData>
  <sheetProtection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5"/>
  <sheetViews>
    <sheetView showGridLines="0" zoomScale="90" zoomScaleNormal="90" zoomScalePageLayoutView="80" workbookViewId="0">
      <pane ySplit="14" topLeftCell="A15" activePane="bottomLeft" state="frozen"/>
      <selection pane="bottomLeft"/>
    </sheetView>
  </sheetViews>
  <sheetFormatPr defaultColWidth="11" defaultRowHeight="15.75"/>
  <cols>
    <col min="1" max="2" width="1.625" style="5" customWidth="1"/>
    <col min="3" max="3" width="32.25" style="5" customWidth="1"/>
    <col min="4" max="15" width="12.125" style="5" customWidth="1"/>
    <col min="16" max="31" width="10.75" style="5" customWidth="1"/>
    <col min="32" max="16384" width="11" style="5"/>
  </cols>
  <sheetData>
    <row r="1" spans="3:17" s="72" customFormat="1" ht="39" customHeight="1"/>
    <row r="2" spans="3:17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3:17" ht="15" customHeight="1">
      <c r="C3" s="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/>
      <c r="Q3" s="9"/>
    </row>
    <row r="4" spans="3:17" hidden="1"/>
    <row r="5" spans="3:17" hidden="1"/>
    <row r="6" spans="3:17" hidden="1"/>
    <row r="7" spans="3:17" hidden="1"/>
    <row r="8" spans="3:17" hidden="1"/>
    <row r="9" spans="3:17" hidden="1"/>
    <row r="10" spans="3:17" hidden="1"/>
    <row r="11" spans="3:17" hidden="1"/>
    <row r="12" spans="3:17" hidden="1"/>
    <row r="13" spans="3:17" ht="3" customHeight="1" thickBot="1">
      <c r="D13" s="112">
        <f>SUM(D$16:D$35)</f>
        <v>0</v>
      </c>
      <c r="E13" s="112">
        <f t="shared" ref="E13:O13" si="0">SUM(E$16:E$35)</f>
        <v>0</v>
      </c>
      <c r="F13" s="112">
        <f t="shared" si="0"/>
        <v>0</v>
      </c>
      <c r="G13" s="112">
        <f t="shared" si="0"/>
        <v>0</v>
      </c>
      <c r="H13" s="112">
        <f t="shared" si="0"/>
        <v>0</v>
      </c>
      <c r="I13" s="112">
        <f t="shared" si="0"/>
        <v>0</v>
      </c>
      <c r="J13" s="112">
        <f t="shared" si="0"/>
        <v>0</v>
      </c>
      <c r="K13" s="112">
        <f t="shared" si="0"/>
        <v>0</v>
      </c>
      <c r="L13" s="112">
        <f t="shared" si="0"/>
        <v>0</v>
      </c>
      <c r="M13" s="112">
        <f t="shared" si="0"/>
        <v>0</v>
      </c>
      <c r="N13" s="112">
        <f t="shared" si="0"/>
        <v>0</v>
      </c>
      <c r="O13" s="112">
        <f t="shared" si="0"/>
        <v>0</v>
      </c>
    </row>
    <row r="14" spans="3:17" ht="30" customHeight="1" thickTop="1" thickBot="1">
      <c r="C14" s="76" t="s">
        <v>55</v>
      </c>
      <c r="D14" s="28" t="s">
        <v>57</v>
      </c>
      <c r="E14" s="28" t="s">
        <v>58</v>
      </c>
      <c r="F14" s="28" t="s">
        <v>59</v>
      </c>
      <c r="G14" s="28" t="s">
        <v>60</v>
      </c>
      <c r="H14" s="28" t="s">
        <v>61</v>
      </c>
      <c r="I14" s="28" t="s">
        <v>62</v>
      </c>
      <c r="J14" s="28" t="s">
        <v>63</v>
      </c>
      <c r="K14" s="28" t="s">
        <v>64</v>
      </c>
      <c r="L14" s="28" t="s">
        <v>65</v>
      </c>
      <c r="M14" s="28" t="s">
        <v>66</v>
      </c>
      <c r="N14" s="28" t="s">
        <v>67</v>
      </c>
      <c r="O14" s="28" t="s">
        <v>68</v>
      </c>
    </row>
    <row r="15" spans="3:17" ht="30" customHeight="1" thickTop="1" thickBot="1">
      <c r="C15" s="116" t="s">
        <v>91</v>
      </c>
      <c r="D15" s="117">
        <f>SUM(D16:D35)</f>
        <v>0</v>
      </c>
      <c r="E15" s="117">
        <f t="shared" ref="E15:O15" si="1">SUM(E16:E35)</f>
        <v>0</v>
      </c>
      <c r="F15" s="117">
        <f t="shared" si="1"/>
        <v>0</v>
      </c>
      <c r="G15" s="117">
        <f t="shared" si="1"/>
        <v>0</v>
      </c>
      <c r="H15" s="117">
        <f t="shared" si="1"/>
        <v>0</v>
      </c>
      <c r="I15" s="117">
        <f t="shared" si="1"/>
        <v>0</v>
      </c>
      <c r="J15" s="117">
        <f t="shared" si="1"/>
        <v>0</v>
      </c>
      <c r="K15" s="117">
        <f t="shared" si="1"/>
        <v>0</v>
      </c>
      <c r="L15" s="117">
        <f t="shared" si="1"/>
        <v>0</v>
      </c>
      <c r="M15" s="117">
        <f t="shared" si="1"/>
        <v>0</v>
      </c>
      <c r="N15" s="117">
        <f t="shared" si="1"/>
        <v>0</v>
      </c>
      <c r="O15" s="117">
        <f t="shared" si="1"/>
        <v>0</v>
      </c>
    </row>
    <row r="16" spans="3:17" ht="30" customHeight="1" thickTop="1" thickBot="1">
      <c r="C16" s="76" t="str">
        <f>IF(CAD_a!C5="","",CAD_a!C5)</f>
        <v>CGCIN</v>
      </c>
      <c r="D16" s="78" t="str">
        <f>IF(SUMIFS('2H'!$E$6:$E$1506,'2H'!$H$6:$H$1506,REL_g!$C16,'2H'!$I$6:$I$1506,REL_g!D$3)=0,"",SUMIFS('2H'!$E$6:$E$1506,'2H'!$H$6:$H$1506,REL_g!$C16,'2H'!$I$6:$I$1506,REL_g!D$3))</f>
        <v/>
      </c>
      <c r="E16" s="79" t="str">
        <f>IF(SUMIFS('2H'!$E$6:$E$1506,'2H'!$H$6:$H$1506,REL_g!$C16,'2H'!$I$6:$I$1506,REL_g!E$3)=0,"",SUMIFS('2H'!$E$6:$E$1506,'2H'!$H$6:$H$1506,REL_g!$C16,'2H'!$I$6:$I$1506,REL_g!E$3))</f>
        <v/>
      </c>
      <c r="F16" s="79" t="str">
        <f>IF(SUMIFS('2H'!$E$6:$E$1506,'2H'!$H$6:$H$1506,REL_g!$C16,'2H'!$I$6:$I$1506,REL_g!F$3)=0,"",SUMIFS('2H'!$E$6:$E$1506,'2H'!$H$6:$H$1506,REL_g!$C16,'2H'!$I$6:$I$1506,REL_g!F$3))</f>
        <v/>
      </c>
      <c r="G16" s="79" t="str">
        <f>IF(SUMIFS('2H'!$E$6:$E$1506,'2H'!$H$6:$H$1506,REL_g!$C16,'2H'!$I$6:$I$1506,REL_g!G$3)=0,"",SUMIFS('2H'!$E$6:$E$1506,'2H'!$H$6:$H$1506,REL_g!$C16,'2H'!$I$6:$I$1506,REL_g!G$3))</f>
        <v/>
      </c>
      <c r="H16" s="79" t="str">
        <f>IF(SUMIFS('2H'!$E$6:$E$1506,'2H'!$H$6:$H$1506,REL_g!$C16,'2H'!$I$6:$I$1506,REL_g!H$3)=0,"",SUMIFS('2H'!$E$6:$E$1506,'2H'!$H$6:$H$1506,REL_g!$C16,'2H'!$I$6:$I$1506,REL_g!H$3))</f>
        <v/>
      </c>
      <c r="I16" s="79" t="str">
        <f>IF(SUMIFS('2H'!$E$6:$E$1506,'2H'!$H$6:$H$1506,REL_g!$C16,'2H'!$I$6:$I$1506,REL_g!I$3)=0,"",SUMIFS('2H'!$E$6:$E$1506,'2H'!$H$6:$H$1506,REL_g!$C16,'2H'!$I$6:$I$1506,REL_g!I$3))</f>
        <v/>
      </c>
      <c r="J16" s="79" t="str">
        <f>IF(SUMIFS('2H'!$E$6:$E$1506,'2H'!$H$6:$H$1506,REL_g!$C16,'2H'!$I$6:$I$1506,REL_g!J$3)=0,"",SUMIFS('2H'!$E$6:$E$1506,'2H'!$H$6:$H$1506,REL_g!$C16,'2H'!$I$6:$I$1506,REL_g!J$3))</f>
        <v/>
      </c>
      <c r="K16" s="79" t="str">
        <f>IF(SUMIFS('2H'!$E$6:$E$1506,'2H'!$H$6:$H$1506,REL_g!$C16,'2H'!$I$6:$I$1506,REL_g!K$3)=0,"",SUMIFS('2H'!$E$6:$E$1506,'2H'!$H$6:$H$1506,REL_g!$C16,'2H'!$I$6:$I$1506,REL_g!K$3))</f>
        <v/>
      </c>
      <c r="L16" s="79" t="str">
        <f>IF(SUMIFS('2H'!$E$6:$E$1506,'2H'!$H$6:$H$1506,REL_g!$C16,'2H'!$I$6:$I$1506,REL_g!L$3)=0,"",SUMIFS('2H'!$E$6:$E$1506,'2H'!$H$6:$H$1506,REL_g!$C16,'2H'!$I$6:$I$1506,REL_g!L$3))</f>
        <v/>
      </c>
      <c r="M16" s="79" t="str">
        <f>IF(SUMIFS('2H'!$E$6:$E$1506,'2H'!$H$6:$H$1506,REL_g!$C16,'2H'!$I$6:$I$1506,REL_g!M$3)=0,"",SUMIFS('2H'!$E$6:$E$1506,'2H'!$H$6:$H$1506,REL_g!$C16,'2H'!$I$6:$I$1506,REL_g!M$3))</f>
        <v/>
      </c>
      <c r="N16" s="79" t="str">
        <f>IF(SUMIFS('2H'!$E$6:$E$1506,'2H'!$H$6:$H$1506,REL_g!$C16,'2H'!$I$6:$I$1506,REL_g!N$3)=0,"",SUMIFS('2H'!$E$6:$E$1506,'2H'!$H$6:$H$1506,REL_g!$C16,'2H'!$I$6:$I$1506,REL_g!N$3))</f>
        <v/>
      </c>
      <c r="O16" s="79" t="str">
        <f>IF(SUMIFS('2H'!$E$6:$E$1506,'2H'!$H$6:$H$1506,REL_g!$C16,'2H'!$I$6:$I$1506,REL_g!O$3)=0,"",SUMIFS('2H'!$E$6:$E$1506,'2H'!$H$6:$H$1506,REL_g!$C16,'2H'!$I$6:$I$1506,REL_g!O$3))</f>
        <v/>
      </c>
    </row>
    <row r="17" spans="3:15" ht="30" customHeight="1" thickTop="1" thickBot="1">
      <c r="C17" s="76" t="str">
        <f>IF(CAD_a!C6="","",CAD_a!C6)</f>
        <v>COGER</v>
      </c>
      <c r="D17" s="80" t="str">
        <f>IF(SUMIFS('2H'!$E$6:$E$1506,'2H'!$H$6:$H$1506,REL_g!$C17,'2H'!$I$6:$I$1506,REL_g!D$3)=0,"",SUMIFS('2H'!$E$6:$E$1506,'2H'!$H$6:$H$1506,REL_g!$C17,'2H'!$I$6:$I$1506,REL_g!D$3))</f>
        <v/>
      </c>
      <c r="E17" s="81" t="str">
        <f>IF(SUMIFS('2H'!$E$6:$E$1506,'2H'!$H$6:$H$1506,REL_g!$C17,'2H'!$I$6:$I$1506,REL_g!E$3)=0,"",SUMIFS('2H'!$E$6:$E$1506,'2H'!$H$6:$H$1506,REL_g!$C17,'2H'!$I$6:$I$1506,REL_g!E$3))</f>
        <v/>
      </c>
      <c r="F17" s="81" t="str">
        <f>IF(SUMIFS('2H'!$E$6:$E$1506,'2H'!$H$6:$H$1506,REL_g!$C17,'2H'!$I$6:$I$1506,REL_g!F$3)=0,"",SUMIFS('2H'!$E$6:$E$1506,'2H'!$H$6:$H$1506,REL_g!$C17,'2H'!$I$6:$I$1506,REL_g!F$3))</f>
        <v/>
      </c>
      <c r="G17" s="81" t="str">
        <f>IF(SUMIFS('2H'!$E$6:$E$1506,'2H'!$H$6:$H$1506,REL_g!$C17,'2H'!$I$6:$I$1506,REL_g!G$3)=0,"",SUMIFS('2H'!$E$6:$E$1506,'2H'!$H$6:$H$1506,REL_g!$C17,'2H'!$I$6:$I$1506,REL_g!G$3))</f>
        <v/>
      </c>
      <c r="H17" s="81" t="str">
        <f>IF(SUMIFS('2H'!$E$6:$E$1506,'2H'!$H$6:$H$1506,REL_g!$C17,'2H'!$I$6:$I$1506,REL_g!H$3)=0,"",SUMIFS('2H'!$E$6:$E$1506,'2H'!$H$6:$H$1506,REL_g!$C17,'2H'!$I$6:$I$1506,REL_g!H$3))</f>
        <v/>
      </c>
      <c r="I17" s="81" t="str">
        <f>IF(SUMIFS('2H'!$E$6:$E$1506,'2H'!$H$6:$H$1506,REL_g!$C17,'2H'!$I$6:$I$1506,REL_g!I$3)=0,"",SUMIFS('2H'!$E$6:$E$1506,'2H'!$H$6:$H$1506,REL_g!$C17,'2H'!$I$6:$I$1506,REL_g!I$3))</f>
        <v/>
      </c>
      <c r="J17" s="81" t="str">
        <f>IF(SUMIFS('2H'!$E$6:$E$1506,'2H'!$H$6:$H$1506,REL_g!$C17,'2H'!$I$6:$I$1506,REL_g!J$3)=0,"",SUMIFS('2H'!$E$6:$E$1506,'2H'!$H$6:$H$1506,REL_g!$C17,'2H'!$I$6:$I$1506,REL_g!J$3))</f>
        <v/>
      </c>
      <c r="K17" s="81" t="str">
        <f>IF(SUMIFS('2H'!$E$6:$E$1506,'2H'!$H$6:$H$1506,REL_g!$C17,'2H'!$I$6:$I$1506,REL_g!K$3)=0,"",SUMIFS('2H'!$E$6:$E$1506,'2H'!$H$6:$H$1506,REL_g!$C17,'2H'!$I$6:$I$1506,REL_g!K$3))</f>
        <v/>
      </c>
      <c r="L17" s="81" t="str">
        <f>IF(SUMIFS('2H'!$E$6:$E$1506,'2H'!$H$6:$H$1506,REL_g!$C17,'2H'!$I$6:$I$1506,REL_g!L$3)=0,"",SUMIFS('2H'!$E$6:$E$1506,'2H'!$H$6:$H$1506,REL_g!$C17,'2H'!$I$6:$I$1506,REL_g!L$3))</f>
        <v/>
      </c>
      <c r="M17" s="81" t="str">
        <f>IF(SUMIFS('2H'!$E$6:$E$1506,'2H'!$H$6:$H$1506,REL_g!$C17,'2H'!$I$6:$I$1506,REL_g!M$3)=0,"",SUMIFS('2H'!$E$6:$E$1506,'2H'!$H$6:$H$1506,REL_g!$C17,'2H'!$I$6:$I$1506,REL_g!M$3))</f>
        <v/>
      </c>
      <c r="N17" s="81" t="str">
        <f>IF(SUMIFS('2H'!$E$6:$E$1506,'2H'!$H$6:$H$1506,REL_g!$C17,'2H'!$I$6:$I$1506,REL_g!N$3)=0,"",SUMIFS('2H'!$E$6:$E$1506,'2H'!$H$6:$H$1506,REL_g!$C17,'2H'!$I$6:$I$1506,REL_g!N$3))</f>
        <v/>
      </c>
      <c r="O17" s="81" t="str">
        <f>IF(SUMIFS('2H'!$E$6:$E$1506,'2H'!$H$6:$H$1506,REL_g!$C17,'2H'!$I$6:$I$1506,REL_g!O$3)=0,"",SUMIFS('2H'!$E$6:$E$1506,'2H'!$H$6:$H$1506,REL_g!$C17,'2H'!$I$6:$I$1506,REL_g!O$3))</f>
        <v/>
      </c>
    </row>
    <row r="18" spans="3:15" ht="30" customHeight="1" thickTop="1" thickBot="1">
      <c r="C18" s="76" t="str">
        <f>IF(CAD_a!C7="","",CAD_a!C7)</f>
        <v>CINT</v>
      </c>
      <c r="D18" s="82" t="str">
        <f>IF(SUMIFS('2H'!$E$6:$E$1506,'2H'!$H$6:$H$1506,REL_g!$C18,'2H'!$I$6:$I$1506,REL_g!D$3)=0,"",SUMIFS('2H'!$E$6:$E$1506,'2H'!$H$6:$H$1506,REL_g!$C18,'2H'!$I$6:$I$1506,REL_g!D$3))</f>
        <v/>
      </c>
      <c r="E18" s="83" t="str">
        <f>IF(SUMIFS('2H'!$E$6:$E$1506,'2H'!$H$6:$H$1506,REL_g!$C18,'2H'!$I$6:$I$1506,REL_g!E$3)=0,"",SUMIFS('2H'!$E$6:$E$1506,'2H'!$H$6:$H$1506,REL_g!$C18,'2H'!$I$6:$I$1506,REL_g!E$3))</f>
        <v/>
      </c>
      <c r="F18" s="83" t="str">
        <f>IF(SUMIFS('2H'!$E$6:$E$1506,'2H'!$H$6:$H$1506,REL_g!$C18,'2H'!$I$6:$I$1506,REL_g!F$3)=0,"",SUMIFS('2H'!$E$6:$E$1506,'2H'!$H$6:$H$1506,REL_g!$C18,'2H'!$I$6:$I$1506,REL_g!F$3))</f>
        <v/>
      </c>
      <c r="G18" s="83" t="str">
        <f>IF(SUMIFS('2H'!$E$6:$E$1506,'2H'!$H$6:$H$1506,REL_g!$C18,'2H'!$I$6:$I$1506,REL_g!G$3)=0,"",SUMIFS('2H'!$E$6:$E$1506,'2H'!$H$6:$H$1506,REL_g!$C18,'2H'!$I$6:$I$1506,REL_g!G$3))</f>
        <v/>
      </c>
      <c r="H18" s="83" t="str">
        <f>IF(SUMIFS('2H'!$E$6:$E$1506,'2H'!$H$6:$H$1506,REL_g!$C18,'2H'!$I$6:$I$1506,REL_g!H$3)=0,"",SUMIFS('2H'!$E$6:$E$1506,'2H'!$H$6:$H$1506,REL_g!$C18,'2H'!$I$6:$I$1506,REL_g!H$3))</f>
        <v/>
      </c>
      <c r="I18" s="83" t="str">
        <f>IF(SUMIFS('2H'!$E$6:$E$1506,'2H'!$H$6:$H$1506,REL_g!$C18,'2H'!$I$6:$I$1506,REL_g!I$3)=0,"",SUMIFS('2H'!$E$6:$E$1506,'2H'!$H$6:$H$1506,REL_g!$C18,'2H'!$I$6:$I$1506,REL_g!I$3))</f>
        <v/>
      </c>
      <c r="J18" s="83" t="str">
        <f>IF(SUMIFS('2H'!$E$6:$E$1506,'2H'!$H$6:$H$1506,REL_g!$C18,'2H'!$I$6:$I$1506,REL_g!J$3)=0,"",SUMIFS('2H'!$E$6:$E$1506,'2H'!$H$6:$H$1506,REL_g!$C18,'2H'!$I$6:$I$1506,REL_g!J$3))</f>
        <v/>
      </c>
      <c r="K18" s="83" t="str">
        <f>IF(SUMIFS('2H'!$E$6:$E$1506,'2H'!$H$6:$H$1506,REL_g!$C18,'2H'!$I$6:$I$1506,REL_g!K$3)=0,"",SUMIFS('2H'!$E$6:$E$1506,'2H'!$H$6:$H$1506,REL_g!$C18,'2H'!$I$6:$I$1506,REL_g!K$3))</f>
        <v/>
      </c>
      <c r="L18" s="83" t="str">
        <f>IF(SUMIFS('2H'!$E$6:$E$1506,'2H'!$H$6:$H$1506,REL_g!$C18,'2H'!$I$6:$I$1506,REL_g!L$3)=0,"",SUMIFS('2H'!$E$6:$E$1506,'2H'!$H$6:$H$1506,REL_g!$C18,'2H'!$I$6:$I$1506,REL_g!L$3))</f>
        <v/>
      </c>
      <c r="M18" s="83" t="str">
        <f>IF(SUMIFS('2H'!$E$6:$E$1506,'2H'!$H$6:$H$1506,REL_g!$C18,'2H'!$I$6:$I$1506,REL_g!M$3)=0,"",SUMIFS('2H'!$E$6:$E$1506,'2H'!$H$6:$H$1506,REL_g!$C18,'2H'!$I$6:$I$1506,REL_g!M$3))</f>
        <v/>
      </c>
      <c r="N18" s="83" t="str">
        <f>IF(SUMIFS('2H'!$E$6:$E$1506,'2H'!$H$6:$H$1506,REL_g!$C18,'2H'!$I$6:$I$1506,REL_g!N$3)=0,"",SUMIFS('2H'!$E$6:$E$1506,'2H'!$H$6:$H$1506,REL_g!$C18,'2H'!$I$6:$I$1506,REL_g!N$3))</f>
        <v/>
      </c>
      <c r="O18" s="83" t="str">
        <f>IF(SUMIFS('2H'!$E$6:$E$1506,'2H'!$H$6:$H$1506,REL_g!$C18,'2H'!$I$6:$I$1506,REL_g!O$3)=0,"",SUMIFS('2H'!$E$6:$E$1506,'2H'!$H$6:$H$1506,REL_g!$C18,'2H'!$I$6:$I$1506,REL_g!O$3))</f>
        <v/>
      </c>
    </row>
    <row r="19" spans="3:15" ht="30" customHeight="1" thickTop="1" thickBot="1">
      <c r="C19" s="76" t="str">
        <f>IF(CAD_a!C8="","",CAD_a!C8)</f>
        <v>CDOC</v>
      </c>
      <c r="D19" s="82">
        <f>SUMIFS('2H'!$E$6:$E$1506,'2H'!$H$6:$H$1506,REL_g!$C19,'2H'!$I$6:$I$1506,REL_g!D$3)</f>
        <v>0</v>
      </c>
      <c r="E19" s="83">
        <f>SUMIFS('2H'!$E$6:$E$1506,'2H'!$H$6:$H$1506,REL_g!$C19,'2H'!$I$6:$I$1506,REL_g!E$3)</f>
        <v>0</v>
      </c>
      <c r="F19" s="83">
        <f>SUMIFS('2H'!$E$6:$E$1506,'2H'!$H$6:$H$1506,REL_g!$C19,'2H'!$I$6:$I$1506,REL_g!F$3)</f>
        <v>0</v>
      </c>
      <c r="G19" s="83">
        <f>SUMIFS('2H'!$E$6:$E$1506,'2H'!$H$6:$H$1506,REL_g!$C19,'2H'!$I$6:$I$1506,REL_g!G$3)</f>
        <v>0</v>
      </c>
      <c r="H19" s="83">
        <f>SUMIFS('2H'!$E$6:$E$1506,'2H'!$H$6:$H$1506,REL_g!$C19,'2H'!$I$6:$I$1506,REL_g!H$3)</f>
        <v>0</v>
      </c>
      <c r="I19" s="83">
        <f>SUMIFS('2H'!$E$6:$E$1506,'2H'!$H$6:$H$1506,REL_g!$C19,'2H'!$I$6:$I$1506,REL_g!I$3)</f>
        <v>0</v>
      </c>
      <c r="J19" s="83">
        <f>SUMIFS('2H'!$E$6:$E$1506,'2H'!$H$6:$H$1506,REL_g!$C19,'2H'!$I$6:$I$1506,REL_g!J$3)</f>
        <v>0</v>
      </c>
      <c r="K19" s="83">
        <f>SUMIFS('2H'!$E$6:$E$1506,'2H'!$H$6:$H$1506,REL_g!$C19,'2H'!$I$6:$I$1506,REL_g!K$3)</f>
        <v>0</v>
      </c>
      <c r="L19" s="83">
        <f>SUMIFS('2H'!$E$6:$E$1506,'2H'!$H$6:$H$1506,REL_g!$C19,'2H'!$I$6:$I$1506,REL_g!L$3)</f>
        <v>0</v>
      </c>
      <c r="M19" s="83">
        <f>SUMIFS('2H'!$E$6:$E$1506,'2H'!$H$6:$H$1506,REL_g!$C19,'2H'!$I$6:$I$1506,REL_g!M$3)</f>
        <v>0</v>
      </c>
      <c r="N19" s="83">
        <f>SUMIFS('2H'!$E$6:$E$1506,'2H'!$H$6:$H$1506,REL_g!$C19,'2H'!$I$6:$I$1506,REL_g!N$3)</f>
        <v>0</v>
      </c>
      <c r="O19" s="83">
        <f>SUMIFS('2H'!$E$6:$E$1506,'2H'!$H$6:$H$1506,REL_g!$C19,'2H'!$I$6:$I$1506,REL_g!O$3)</f>
        <v>0</v>
      </c>
    </row>
    <row r="20" spans="3:15" ht="30" customHeight="1" thickTop="1" thickBot="1">
      <c r="C20" s="76" t="str">
        <f>IF(CAD_a!C9="","",CAD_a!C9)</f>
        <v/>
      </c>
      <c r="D20" s="82">
        <f>SUMIFS('2H'!$E$6:$E$1506,'2H'!$H$6:$H$1506,REL_g!$C20,'2H'!$I$6:$I$1506,REL_g!D$3)</f>
        <v>0</v>
      </c>
      <c r="E20" s="83">
        <f>SUMIFS('2H'!$E$6:$E$1506,'2H'!$H$6:$H$1506,REL_g!$C20,'2H'!$I$6:$I$1506,REL_g!E$3)</f>
        <v>0</v>
      </c>
      <c r="F20" s="83">
        <f>SUMIFS('2H'!$E$6:$E$1506,'2H'!$H$6:$H$1506,REL_g!$C20,'2H'!$I$6:$I$1506,REL_g!F$3)</f>
        <v>0</v>
      </c>
      <c r="G20" s="83">
        <f>SUMIFS('2H'!$E$6:$E$1506,'2H'!$H$6:$H$1506,REL_g!$C20,'2H'!$I$6:$I$1506,REL_g!G$3)</f>
        <v>0</v>
      </c>
      <c r="H20" s="83">
        <f>SUMIFS('2H'!$E$6:$E$1506,'2H'!$H$6:$H$1506,REL_g!$C20,'2H'!$I$6:$I$1506,REL_g!H$3)</f>
        <v>0</v>
      </c>
      <c r="I20" s="83">
        <f>SUMIFS('2H'!$E$6:$E$1506,'2H'!$H$6:$H$1506,REL_g!$C20,'2H'!$I$6:$I$1506,REL_g!I$3)</f>
        <v>0</v>
      </c>
      <c r="J20" s="83">
        <f>SUMIFS('2H'!$E$6:$E$1506,'2H'!$H$6:$H$1506,REL_g!$C20,'2H'!$I$6:$I$1506,REL_g!J$3)</f>
        <v>0</v>
      </c>
      <c r="K20" s="83">
        <f>SUMIFS('2H'!$E$6:$E$1506,'2H'!$H$6:$H$1506,REL_g!$C20,'2H'!$I$6:$I$1506,REL_g!K$3)</f>
        <v>0</v>
      </c>
      <c r="L20" s="83">
        <f>SUMIFS('2H'!$E$6:$E$1506,'2H'!$H$6:$H$1506,REL_g!$C20,'2H'!$I$6:$I$1506,REL_g!L$3)</f>
        <v>0</v>
      </c>
      <c r="M20" s="83">
        <f>SUMIFS('2H'!$E$6:$E$1506,'2H'!$H$6:$H$1506,REL_g!$C20,'2H'!$I$6:$I$1506,REL_g!M$3)</f>
        <v>0</v>
      </c>
      <c r="N20" s="83">
        <f>SUMIFS('2H'!$E$6:$E$1506,'2H'!$H$6:$H$1506,REL_g!$C20,'2H'!$I$6:$I$1506,REL_g!N$3)</f>
        <v>0</v>
      </c>
      <c r="O20" s="83">
        <f>SUMIFS('2H'!$E$6:$E$1506,'2H'!$H$6:$H$1506,REL_g!$C20,'2H'!$I$6:$I$1506,REL_g!O$3)</f>
        <v>0</v>
      </c>
    </row>
    <row r="21" spans="3:15" ht="30" customHeight="1" thickTop="1" thickBot="1">
      <c r="C21" s="76" t="str">
        <f>IF(CAD_a!C10="","",CAD_a!C10)</f>
        <v/>
      </c>
      <c r="D21" s="82">
        <f>SUMIFS('2H'!$E$6:$E$1506,'2H'!$H$6:$H$1506,REL_g!$C21,'2H'!$I$6:$I$1506,REL_g!D$3)</f>
        <v>0</v>
      </c>
      <c r="E21" s="83">
        <f>SUMIFS('2H'!$E$6:$E$1506,'2H'!$H$6:$H$1506,REL_g!$C21,'2H'!$I$6:$I$1506,REL_g!E$3)</f>
        <v>0</v>
      </c>
      <c r="F21" s="83">
        <f>SUMIFS('2H'!$E$6:$E$1506,'2H'!$H$6:$H$1506,REL_g!$C21,'2H'!$I$6:$I$1506,REL_g!F$3)</f>
        <v>0</v>
      </c>
      <c r="G21" s="83">
        <f>SUMIFS('2H'!$E$6:$E$1506,'2H'!$H$6:$H$1506,REL_g!$C21,'2H'!$I$6:$I$1506,REL_g!G$3)</f>
        <v>0</v>
      </c>
      <c r="H21" s="83">
        <f>SUMIFS('2H'!$E$6:$E$1506,'2H'!$H$6:$H$1506,REL_g!$C21,'2H'!$I$6:$I$1506,REL_g!H$3)</f>
        <v>0</v>
      </c>
      <c r="I21" s="83">
        <f>SUMIFS('2H'!$E$6:$E$1506,'2H'!$H$6:$H$1506,REL_g!$C21,'2H'!$I$6:$I$1506,REL_g!I$3)</f>
        <v>0</v>
      </c>
      <c r="J21" s="83">
        <f>SUMIFS('2H'!$E$6:$E$1506,'2H'!$H$6:$H$1506,REL_g!$C21,'2H'!$I$6:$I$1506,REL_g!J$3)</f>
        <v>0</v>
      </c>
      <c r="K21" s="83">
        <f>SUMIFS('2H'!$E$6:$E$1506,'2H'!$H$6:$H$1506,REL_g!$C21,'2H'!$I$6:$I$1506,REL_g!K$3)</f>
        <v>0</v>
      </c>
      <c r="L21" s="83">
        <f>SUMIFS('2H'!$E$6:$E$1506,'2H'!$H$6:$H$1506,REL_g!$C21,'2H'!$I$6:$I$1506,REL_g!L$3)</f>
        <v>0</v>
      </c>
      <c r="M21" s="83">
        <f>SUMIFS('2H'!$E$6:$E$1506,'2H'!$H$6:$H$1506,REL_g!$C21,'2H'!$I$6:$I$1506,REL_g!M$3)</f>
        <v>0</v>
      </c>
      <c r="N21" s="83">
        <f>SUMIFS('2H'!$E$6:$E$1506,'2H'!$H$6:$H$1506,REL_g!$C21,'2H'!$I$6:$I$1506,REL_g!N$3)</f>
        <v>0</v>
      </c>
      <c r="O21" s="83">
        <f>SUMIFS('2H'!$E$6:$E$1506,'2H'!$H$6:$H$1506,REL_g!$C21,'2H'!$I$6:$I$1506,REL_g!O$3)</f>
        <v>0</v>
      </c>
    </row>
    <row r="22" spans="3:15" ht="30" customHeight="1" thickTop="1" thickBot="1">
      <c r="C22" s="76" t="str">
        <f>IF(CAD_a!C11="","",CAD_a!C11)</f>
        <v/>
      </c>
      <c r="D22" s="82">
        <f>SUMIFS('2H'!$E$6:$E$1506,'2H'!$H$6:$H$1506,REL_g!$C22,'2H'!$I$6:$I$1506,REL_g!D$3)</f>
        <v>0</v>
      </c>
      <c r="E22" s="83">
        <f>SUMIFS('2H'!$E$6:$E$1506,'2H'!$H$6:$H$1506,REL_g!$C22,'2H'!$I$6:$I$1506,REL_g!E$3)</f>
        <v>0</v>
      </c>
      <c r="F22" s="83">
        <f>SUMIFS('2H'!$E$6:$E$1506,'2H'!$H$6:$H$1506,REL_g!$C22,'2H'!$I$6:$I$1506,REL_g!F$3)</f>
        <v>0</v>
      </c>
      <c r="G22" s="83">
        <f>SUMIFS('2H'!$E$6:$E$1506,'2H'!$H$6:$H$1506,REL_g!$C22,'2H'!$I$6:$I$1506,REL_g!G$3)</f>
        <v>0</v>
      </c>
      <c r="H22" s="83">
        <f>SUMIFS('2H'!$E$6:$E$1506,'2H'!$H$6:$H$1506,REL_g!$C22,'2H'!$I$6:$I$1506,REL_g!H$3)</f>
        <v>0</v>
      </c>
      <c r="I22" s="83">
        <f>SUMIFS('2H'!$E$6:$E$1506,'2H'!$H$6:$H$1506,REL_g!$C22,'2H'!$I$6:$I$1506,REL_g!I$3)</f>
        <v>0</v>
      </c>
      <c r="J22" s="83">
        <f>SUMIFS('2H'!$E$6:$E$1506,'2H'!$H$6:$H$1506,REL_g!$C22,'2H'!$I$6:$I$1506,REL_g!J$3)</f>
        <v>0</v>
      </c>
      <c r="K22" s="83">
        <f>SUMIFS('2H'!$E$6:$E$1506,'2H'!$H$6:$H$1506,REL_g!$C22,'2H'!$I$6:$I$1506,REL_g!K$3)</f>
        <v>0</v>
      </c>
      <c r="L22" s="83">
        <f>SUMIFS('2H'!$E$6:$E$1506,'2H'!$H$6:$H$1506,REL_g!$C22,'2H'!$I$6:$I$1506,REL_g!L$3)</f>
        <v>0</v>
      </c>
      <c r="M22" s="83">
        <f>SUMIFS('2H'!$E$6:$E$1506,'2H'!$H$6:$H$1506,REL_g!$C22,'2H'!$I$6:$I$1506,REL_g!M$3)</f>
        <v>0</v>
      </c>
      <c r="N22" s="83">
        <f>SUMIFS('2H'!$E$6:$E$1506,'2H'!$H$6:$H$1506,REL_g!$C22,'2H'!$I$6:$I$1506,REL_g!N$3)</f>
        <v>0</v>
      </c>
      <c r="O22" s="83">
        <f>SUMIFS('2H'!$E$6:$E$1506,'2H'!$H$6:$H$1506,REL_g!$C22,'2H'!$I$6:$I$1506,REL_g!O$3)</f>
        <v>0</v>
      </c>
    </row>
    <row r="23" spans="3:15" ht="30" customHeight="1" thickTop="1" thickBot="1">
      <c r="C23" s="76" t="str">
        <f>IF(CAD_a!C12="","",CAD_a!C12)</f>
        <v/>
      </c>
      <c r="D23" s="82">
        <f>SUMIFS('2H'!$E$6:$E$1506,'2H'!$H$6:$H$1506,REL_g!$C23,'2H'!$I$6:$I$1506,REL_g!D$3)</f>
        <v>0</v>
      </c>
      <c r="E23" s="83">
        <f>SUMIFS('2H'!$E$6:$E$1506,'2H'!$H$6:$H$1506,REL_g!$C23,'2H'!$I$6:$I$1506,REL_g!E$3)</f>
        <v>0</v>
      </c>
      <c r="F23" s="83">
        <f>SUMIFS('2H'!$E$6:$E$1506,'2H'!$H$6:$H$1506,REL_g!$C23,'2H'!$I$6:$I$1506,REL_g!F$3)</f>
        <v>0</v>
      </c>
      <c r="G23" s="83">
        <f>SUMIFS('2H'!$E$6:$E$1506,'2H'!$H$6:$H$1506,REL_g!$C23,'2H'!$I$6:$I$1506,REL_g!G$3)</f>
        <v>0</v>
      </c>
      <c r="H23" s="83">
        <f>SUMIFS('2H'!$E$6:$E$1506,'2H'!$H$6:$H$1506,REL_g!$C23,'2H'!$I$6:$I$1506,REL_g!H$3)</f>
        <v>0</v>
      </c>
      <c r="I23" s="83">
        <f>SUMIFS('2H'!$E$6:$E$1506,'2H'!$H$6:$H$1506,REL_g!$C23,'2H'!$I$6:$I$1506,REL_g!I$3)</f>
        <v>0</v>
      </c>
      <c r="J23" s="83">
        <f>SUMIFS('2H'!$E$6:$E$1506,'2H'!$H$6:$H$1506,REL_g!$C23,'2H'!$I$6:$I$1506,REL_g!J$3)</f>
        <v>0</v>
      </c>
      <c r="K23" s="83">
        <f>SUMIFS('2H'!$E$6:$E$1506,'2H'!$H$6:$H$1506,REL_g!$C23,'2H'!$I$6:$I$1506,REL_g!K$3)</f>
        <v>0</v>
      </c>
      <c r="L23" s="83">
        <f>SUMIFS('2H'!$E$6:$E$1506,'2H'!$H$6:$H$1506,REL_g!$C23,'2H'!$I$6:$I$1506,REL_g!L$3)</f>
        <v>0</v>
      </c>
      <c r="M23" s="83">
        <f>SUMIFS('2H'!$E$6:$E$1506,'2H'!$H$6:$H$1506,REL_g!$C23,'2H'!$I$6:$I$1506,REL_g!M$3)</f>
        <v>0</v>
      </c>
      <c r="N23" s="83">
        <f>SUMIFS('2H'!$E$6:$E$1506,'2H'!$H$6:$H$1506,REL_g!$C23,'2H'!$I$6:$I$1506,REL_g!N$3)</f>
        <v>0</v>
      </c>
      <c r="O23" s="83">
        <f>SUMIFS('2H'!$E$6:$E$1506,'2H'!$H$6:$H$1506,REL_g!$C23,'2H'!$I$6:$I$1506,REL_g!O$3)</f>
        <v>0</v>
      </c>
    </row>
    <row r="24" spans="3:15" ht="30" customHeight="1" thickTop="1" thickBot="1">
      <c r="C24" s="76" t="str">
        <f>IF(CAD_a!C13="","",CAD_a!C13)</f>
        <v/>
      </c>
      <c r="D24" s="82">
        <f>SUMIFS('2H'!$E$6:$E$1506,'2H'!$H$6:$H$1506,REL_g!$C24,'2H'!$I$6:$I$1506,REL_g!D$3)</f>
        <v>0</v>
      </c>
      <c r="E24" s="83">
        <f>SUMIFS('2H'!$E$6:$E$1506,'2H'!$H$6:$H$1506,REL_g!$C24,'2H'!$I$6:$I$1506,REL_g!E$3)</f>
        <v>0</v>
      </c>
      <c r="F24" s="83">
        <f>SUMIFS('2H'!$E$6:$E$1506,'2H'!$H$6:$H$1506,REL_g!$C24,'2H'!$I$6:$I$1506,REL_g!F$3)</f>
        <v>0</v>
      </c>
      <c r="G24" s="83">
        <f>SUMIFS('2H'!$E$6:$E$1506,'2H'!$H$6:$H$1506,REL_g!$C24,'2H'!$I$6:$I$1506,REL_g!G$3)</f>
        <v>0</v>
      </c>
      <c r="H24" s="83">
        <f>SUMIFS('2H'!$E$6:$E$1506,'2H'!$H$6:$H$1506,REL_g!$C24,'2H'!$I$6:$I$1506,REL_g!H$3)</f>
        <v>0</v>
      </c>
      <c r="I24" s="83">
        <f>SUMIFS('2H'!$E$6:$E$1506,'2H'!$H$6:$H$1506,REL_g!$C24,'2H'!$I$6:$I$1506,REL_g!I$3)</f>
        <v>0</v>
      </c>
      <c r="J24" s="83">
        <f>SUMIFS('2H'!$E$6:$E$1506,'2H'!$H$6:$H$1506,REL_g!$C24,'2H'!$I$6:$I$1506,REL_g!J$3)</f>
        <v>0</v>
      </c>
      <c r="K24" s="83">
        <f>SUMIFS('2H'!$E$6:$E$1506,'2H'!$H$6:$H$1506,REL_g!$C24,'2H'!$I$6:$I$1506,REL_g!K$3)</f>
        <v>0</v>
      </c>
      <c r="L24" s="83">
        <f>SUMIFS('2H'!$E$6:$E$1506,'2H'!$H$6:$H$1506,REL_g!$C24,'2H'!$I$6:$I$1506,REL_g!L$3)</f>
        <v>0</v>
      </c>
      <c r="M24" s="83">
        <f>SUMIFS('2H'!$E$6:$E$1506,'2H'!$H$6:$H$1506,REL_g!$C24,'2H'!$I$6:$I$1506,REL_g!M$3)</f>
        <v>0</v>
      </c>
      <c r="N24" s="83">
        <f>SUMIFS('2H'!$E$6:$E$1506,'2H'!$H$6:$H$1506,REL_g!$C24,'2H'!$I$6:$I$1506,REL_g!N$3)</f>
        <v>0</v>
      </c>
      <c r="O24" s="83">
        <f>SUMIFS('2H'!$E$6:$E$1506,'2H'!$H$6:$H$1506,REL_g!$C24,'2H'!$I$6:$I$1506,REL_g!O$3)</f>
        <v>0</v>
      </c>
    </row>
    <row r="25" spans="3:15" ht="30" customHeight="1" thickTop="1" thickBot="1">
      <c r="C25" s="76" t="str">
        <f>IF(CAD_a!C14="","",CAD_a!C14)</f>
        <v/>
      </c>
      <c r="D25" s="82">
        <f>SUMIFS('2H'!$E$6:$E$1506,'2H'!$H$6:$H$1506,REL_g!$C25,'2H'!$I$6:$I$1506,REL_g!D$3)</f>
        <v>0</v>
      </c>
      <c r="E25" s="83">
        <f>SUMIFS('2H'!$E$6:$E$1506,'2H'!$H$6:$H$1506,REL_g!$C25,'2H'!$I$6:$I$1506,REL_g!E$3)</f>
        <v>0</v>
      </c>
      <c r="F25" s="83">
        <f>SUMIFS('2H'!$E$6:$E$1506,'2H'!$H$6:$H$1506,REL_g!$C25,'2H'!$I$6:$I$1506,REL_g!F$3)</f>
        <v>0</v>
      </c>
      <c r="G25" s="83">
        <f>SUMIFS('2H'!$E$6:$E$1506,'2H'!$H$6:$H$1506,REL_g!$C25,'2H'!$I$6:$I$1506,REL_g!G$3)</f>
        <v>0</v>
      </c>
      <c r="H25" s="83">
        <f>SUMIFS('2H'!$E$6:$E$1506,'2H'!$H$6:$H$1506,REL_g!$C25,'2H'!$I$6:$I$1506,REL_g!H$3)</f>
        <v>0</v>
      </c>
      <c r="I25" s="83">
        <f>SUMIFS('2H'!$E$6:$E$1506,'2H'!$H$6:$H$1506,REL_g!$C25,'2H'!$I$6:$I$1506,REL_g!I$3)</f>
        <v>0</v>
      </c>
      <c r="J25" s="83">
        <f>SUMIFS('2H'!$E$6:$E$1506,'2H'!$H$6:$H$1506,REL_g!$C25,'2H'!$I$6:$I$1506,REL_g!J$3)</f>
        <v>0</v>
      </c>
      <c r="K25" s="83">
        <f>SUMIFS('2H'!$E$6:$E$1506,'2H'!$H$6:$H$1506,REL_g!$C25,'2H'!$I$6:$I$1506,REL_g!K$3)</f>
        <v>0</v>
      </c>
      <c r="L25" s="83">
        <f>SUMIFS('2H'!$E$6:$E$1506,'2H'!$H$6:$H$1506,REL_g!$C25,'2H'!$I$6:$I$1506,REL_g!L$3)</f>
        <v>0</v>
      </c>
      <c r="M25" s="83">
        <f>SUMIFS('2H'!$E$6:$E$1506,'2H'!$H$6:$H$1506,REL_g!$C25,'2H'!$I$6:$I$1506,REL_g!M$3)</f>
        <v>0</v>
      </c>
      <c r="N25" s="83">
        <f>SUMIFS('2H'!$E$6:$E$1506,'2H'!$H$6:$H$1506,REL_g!$C25,'2H'!$I$6:$I$1506,REL_g!N$3)</f>
        <v>0</v>
      </c>
      <c r="O25" s="83">
        <f>SUMIFS('2H'!$E$6:$E$1506,'2H'!$H$6:$H$1506,REL_g!$C25,'2H'!$I$6:$I$1506,REL_g!O$3)</f>
        <v>0</v>
      </c>
    </row>
    <row r="26" spans="3:15" ht="30" customHeight="1" thickTop="1" thickBot="1">
      <c r="C26" s="76" t="str">
        <f>IF(CAD_a!C15="","",CAD_a!C15)</f>
        <v/>
      </c>
      <c r="D26" s="82">
        <f>SUMIFS('2H'!$E$6:$E$1506,'2H'!$H$6:$H$1506,REL_g!$C26,'2H'!$I$6:$I$1506,REL_g!D$3)</f>
        <v>0</v>
      </c>
      <c r="E26" s="83">
        <f>SUMIFS('2H'!$E$6:$E$1506,'2H'!$H$6:$H$1506,REL_g!$C26,'2H'!$I$6:$I$1506,REL_g!E$3)</f>
        <v>0</v>
      </c>
      <c r="F26" s="83">
        <f>SUMIFS('2H'!$E$6:$E$1506,'2H'!$H$6:$H$1506,REL_g!$C26,'2H'!$I$6:$I$1506,REL_g!F$3)</f>
        <v>0</v>
      </c>
      <c r="G26" s="83">
        <f>SUMIFS('2H'!$E$6:$E$1506,'2H'!$H$6:$H$1506,REL_g!$C26,'2H'!$I$6:$I$1506,REL_g!G$3)</f>
        <v>0</v>
      </c>
      <c r="H26" s="83">
        <f>SUMIFS('2H'!$E$6:$E$1506,'2H'!$H$6:$H$1506,REL_g!$C26,'2H'!$I$6:$I$1506,REL_g!H$3)</f>
        <v>0</v>
      </c>
      <c r="I26" s="83">
        <f>SUMIFS('2H'!$E$6:$E$1506,'2H'!$H$6:$H$1506,REL_g!$C26,'2H'!$I$6:$I$1506,REL_g!I$3)</f>
        <v>0</v>
      </c>
      <c r="J26" s="83">
        <f>SUMIFS('2H'!$E$6:$E$1506,'2H'!$H$6:$H$1506,REL_g!$C26,'2H'!$I$6:$I$1506,REL_g!J$3)</f>
        <v>0</v>
      </c>
      <c r="K26" s="83">
        <f>SUMIFS('2H'!$E$6:$E$1506,'2H'!$H$6:$H$1506,REL_g!$C26,'2H'!$I$6:$I$1506,REL_g!K$3)</f>
        <v>0</v>
      </c>
      <c r="L26" s="83">
        <f>SUMIFS('2H'!$E$6:$E$1506,'2H'!$H$6:$H$1506,REL_g!$C26,'2H'!$I$6:$I$1506,REL_g!L$3)</f>
        <v>0</v>
      </c>
      <c r="M26" s="83">
        <f>SUMIFS('2H'!$E$6:$E$1506,'2H'!$H$6:$H$1506,REL_g!$C26,'2H'!$I$6:$I$1506,REL_g!M$3)</f>
        <v>0</v>
      </c>
      <c r="N26" s="83">
        <f>SUMIFS('2H'!$E$6:$E$1506,'2H'!$H$6:$H$1506,REL_g!$C26,'2H'!$I$6:$I$1506,REL_g!N$3)</f>
        <v>0</v>
      </c>
      <c r="O26" s="83">
        <f>SUMIFS('2H'!$E$6:$E$1506,'2H'!$H$6:$H$1506,REL_g!$C26,'2H'!$I$6:$I$1506,REL_g!O$3)</f>
        <v>0</v>
      </c>
    </row>
    <row r="27" spans="3:15" ht="30" customHeight="1" thickTop="1" thickBot="1">
      <c r="C27" s="76" t="str">
        <f>IF(CAD_a!C16="","",CAD_a!C16)</f>
        <v/>
      </c>
      <c r="D27" s="82">
        <f>SUMIFS('2H'!$E$6:$E$1506,'2H'!$H$6:$H$1506,REL_g!$C27,'2H'!$I$6:$I$1506,REL_g!D$3)</f>
        <v>0</v>
      </c>
      <c r="E27" s="83">
        <f>SUMIFS('2H'!$E$6:$E$1506,'2H'!$H$6:$H$1506,REL_g!$C27,'2H'!$I$6:$I$1506,REL_g!E$3)</f>
        <v>0</v>
      </c>
      <c r="F27" s="83">
        <f>SUMIFS('2H'!$E$6:$E$1506,'2H'!$H$6:$H$1506,REL_g!$C27,'2H'!$I$6:$I$1506,REL_g!F$3)</f>
        <v>0</v>
      </c>
      <c r="G27" s="83">
        <f>SUMIFS('2H'!$E$6:$E$1506,'2H'!$H$6:$H$1506,REL_g!$C27,'2H'!$I$6:$I$1506,REL_g!G$3)</f>
        <v>0</v>
      </c>
      <c r="H27" s="83">
        <f>SUMIFS('2H'!$E$6:$E$1506,'2H'!$H$6:$H$1506,REL_g!$C27,'2H'!$I$6:$I$1506,REL_g!H$3)</f>
        <v>0</v>
      </c>
      <c r="I27" s="83">
        <f>SUMIFS('2H'!$E$6:$E$1506,'2H'!$H$6:$H$1506,REL_g!$C27,'2H'!$I$6:$I$1506,REL_g!I$3)</f>
        <v>0</v>
      </c>
      <c r="J27" s="83">
        <f>SUMIFS('2H'!$E$6:$E$1506,'2H'!$H$6:$H$1506,REL_g!$C27,'2H'!$I$6:$I$1506,REL_g!J$3)</f>
        <v>0</v>
      </c>
      <c r="K27" s="83">
        <f>SUMIFS('2H'!$E$6:$E$1506,'2H'!$H$6:$H$1506,REL_g!$C27,'2H'!$I$6:$I$1506,REL_g!K$3)</f>
        <v>0</v>
      </c>
      <c r="L27" s="83">
        <f>SUMIFS('2H'!$E$6:$E$1506,'2H'!$H$6:$H$1506,REL_g!$C27,'2H'!$I$6:$I$1506,REL_g!L$3)</f>
        <v>0</v>
      </c>
      <c r="M27" s="83">
        <f>SUMIFS('2H'!$E$6:$E$1506,'2H'!$H$6:$H$1506,REL_g!$C27,'2H'!$I$6:$I$1506,REL_g!M$3)</f>
        <v>0</v>
      </c>
      <c r="N27" s="83">
        <f>SUMIFS('2H'!$E$6:$E$1506,'2H'!$H$6:$H$1506,REL_g!$C27,'2H'!$I$6:$I$1506,REL_g!N$3)</f>
        <v>0</v>
      </c>
      <c r="O27" s="83">
        <f>SUMIFS('2H'!$E$6:$E$1506,'2H'!$H$6:$H$1506,REL_g!$C27,'2H'!$I$6:$I$1506,REL_g!O$3)</f>
        <v>0</v>
      </c>
    </row>
    <row r="28" spans="3:15" ht="30" customHeight="1" thickTop="1" thickBot="1">
      <c r="C28" s="76" t="str">
        <f>IF(CAD_a!C17="","",CAD_a!C17)</f>
        <v/>
      </c>
      <c r="D28" s="82">
        <f>SUMIFS('2H'!$E$6:$E$1506,'2H'!$H$6:$H$1506,REL_g!$C28,'2H'!$I$6:$I$1506,REL_g!D$3)</f>
        <v>0</v>
      </c>
      <c r="E28" s="83">
        <f>SUMIFS('2H'!$E$6:$E$1506,'2H'!$H$6:$H$1506,REL_g!$C28,'2H'!$I$6:$I$1506,REL_g!E$3)</f>
        <v>0</v>
      </c>
      <c r="F28" s="83">
        <f>SUMIFS('2H'!$E$6:$E$1506,'2H'!$H$6:$H$1506,REL_g!$C28,'2H'!$I$6:$I$1506,REL_g!F$3)</f>
        <v>0</v>
      </c>
      <c r="G28" s="83">
        <f>SUMIFS('2H'!$E$6:$E$1506,'2H'!$H$6:$H$1506,REL_g!$C28,'2H'!$I$6:$I$1506,REL_g!G$3)</f>
        <v>0</v>
      </c>
      <c r="H28" s="83">
        <f>SUMIFS('2H'!$E$6:$E$1506,'2H'!$H$6:$H$1506,REL_g!$C28,'2H'!$I$6:$I$1506,REL_g!H$3)</f>
        <v>0</v>
      </c>
      <c r="I28" s="83">
        <f>SUMIFS('2H'!$E$6:$E$1506,'2H'!$H$6:$H$1506,REL_g!$C28,'2H'!$I$6:$I$1506,REL_g!I$3)</f>
        <v>0</v>
      </c>
      <c r="J28" s="83">
        <f>SUMIFS('2H'!$E$6:$E$1506,'2H'!$H$6:$H$1506,REL_g!$C28,'2H'!$I$6:$I$1506,REL_g!J$3)</f>
        <v>0</v>
      </c>
      <c r="K28" s="83">
        <f>SUMIFS('2H'!$E$6:$E$1506,'2H'!$H$6:$H$1506,REL_g!$C28,'2H'!$I$6:$I$1506,REL_g!K$3)</f>
        <v>0</v>
      </c>
      <c r="L28" s="83">
        <f>SUMIFS('2H'!$E$6:$E$1506,'2H'!$H$6:$H$1506,REL_g!$C28,'2H'!$I$6:$I$1506,REL_g!L$3)</f>
        <v>0</v>
      </c>
      <c r="M28" s="83">
        <f>SUMIFS('2H'!$E$6:$E$1506,'2H'!$H$6:$H$1506,REL_g!$C28,'2H'!$I$6:$I$1506,REL_g!M$3)</f>
        <v>0</v>
      </c>
      <c r="N28" s="83">
        <f>SUMIFS('2H'!$E$6:$E$1506,'2H'!$H$6:$H$1506,REL_g!$C28,'2H'!$I$6:$I$1506,REL_g!N$3)</f>
        <v>0</v>
      </c>
      <c r="O28" s="83">
        <f>SUMIFS('2H'!$E$6:$E$1506,'2H'!$H$6:$H$1506,REL_g!$C28,'2H'!$I$6:$I$1506,REL_g!O$3)</f>
        <v>0</v>
      </c>
    </row>
    <row r="29" spans="3:15" ht="30" customHeight="1" thickTop="1" thickBot="1">
      <c r="C29" s="76" t="str">
        <f>IF(CAD_a!C18="","",CAD_a!C18)</f>
        <v/>
      </c>
      <c r="D29" s="82">
        <f>SUMIFS('2H'!$E$6:$E$1506,'2H'!$H$6:$H$1506,REL_g!$C29,'2H'!$I$6:$I$1506,REL_g!D$3)</f>
        <v>0</v>
      </c>
      <c r="E29" s="83">
        <f>SUMIFS('2H'!$E$6:$E$1506,'2H'!$H$6:$H$1506,REL_g!$C29,'2H'!$I$6:$I$1506,REL_g!E$3)</f>
        <v>0</v>
      </c>
      <c r="F29" s="83">
        <f>SUMIFS('2H'!$E$6:$E$1506,'2H'!$H$6:$H$1506,REL_g!$C29,'2H'!$I$6:$I$1506,REL_g!F$3)</f>
        <v>0</v>
      </c>
      <c r="G29" s="83">
        <f>SUMIFS('2H'!$E$6:$E$1506,'2H'!$H$6:$H$1506,REL_g!$C29,'2H'!$I$6:$I$1506,REL_g!G$3)</f>
        <v>0</v>
      </c>
      <c r="H29" s="83">
        <f>SUMIFS('2H'!$E$6:$E$1506,'2H'!$H$6:$H$1506,REL_g!$C29,'2H'!$I$6:$I$1506,REL_g!H$3)</f>
        <v>0</v>
      </c>
      <c r="I29" s="83">
        <f>SUMIFS('2H'!$E$6:$E$1506,'2H'!$H$6:$H$1506,REL_g!$C29,'2H'!$I$6:$I$1506,REL_g!I$3)</f>
        <v>0</v>
      </c>
      <c r="J29" s="83">
        <f>SUMIFS('2H'!$E$6:$E$1506,'2H'!$H$6:$H$1506,REL_g!$C29,'2H'!$I$6:$I$1506,REL_g!J$3)</f>
        <v>0</v>
      </c>
      <c r="K29" s="83">
        <f>SUMIFS('2H'!$E$6:$E$1506,'2H'!$H$6:$H$1506,REL_g!$C29,'2H'!$I$6:$I$1506,REL_g!K$3)</f>
        <v>0</v>
      </c>
      <c r="L29" s="83">
        <f>SUMIFS('2H'!$E$6:$E$1506,'2H'!$H$6:$H$1506,REL_g!$C29,'2H'!$I$6:$I$1506,REL_g!L$3)</f>
        <v>0</v>
      </c>
      <c r="M29" s="83">
        <f>SUMIFS('2H'!$E$6:$E$1506,'2H'!$H$6:$H$1506,REL_g!$C29,'2H'!$I$6:$I$1506,REL_g!M$3)</f>
        <v>0</v>
      </c>
      <c r="N29" s="83">
        <f>SUMIFS('2H'!$E$6:$E$1506,'2H'!$H$6:$H$1506,REL_g!$C29,'2H'!$I$6:$I$1506,REL_g!N$3)</f>
        <v>0</v>
      </c>
      <c r="O29" s="83">
        <f>SUMIFS('2H'!$E$6:$E$1506,'2H'!$H$6:$H$1506,REL_g!$C29,'2H'!$I$6:$I$1506,REL_g!O$3)</f>
        <v>0</v>
      </c>
    </row>
    <row r="30" spans="3:15" ht="30" customHeight="1" thickTop="1" thickBot="1">
      <c r="C30" s="76" t="str">
        <f>IF(CAD_a!C19="","",CAD_a!C19)</f>
        <v/>
      </c>
      <c r="D30" s="82">
        <f>SUMIFS('2H'!$E$6:$E$1506,'2H'!$H$6:$H$1506,REL_g!$C30,'2H'!$I$6:$I$1506,REL_g!D$3)</f>
        <v>0</v>
      </c>
      <c r="E30" s="83">
        <f>SUMIFS('2H'!$E$6:$E$1506,'2H'!$H$6:$H$1506,REL_g!$C30,'2H'!$I$6:$I$1506,REL_g!E$3)</f>
        <v>0</v>
      </c>
      <c r="F30" s="83">
        <f>SUMIFS('2H'!$E$6:$E$1506,'2H'!$H$6:$H$1506,REL_g!$C30,'2H'!$I$6:$I$1506,REL_g!F$3)</f>
        <v>0</v>
      </c>
      <c r="G30" s="83">
        <f>SUMIFS('2H'!$E$6:$E$1506,'2H'!$H$6:$H$1506,REL_g!$C30,'2H'!$I$6:$I$1506,REL_g!G$3)</f>
        <v>0</v>
      </c>
      <c r="H30" s="83">
        <f>SUMIFS('2H'!$E$6:$E$1506,'2H'!$H$6:$H$1506,REL_g!$C30,'2H'!$I$6:$I$1506,REL_g!H$3)</f>
        <v>0</v>
      </c>
      <c r="I30" s="83">
        <f>SUMIFS('2H'!$E$6:$E$1506,'2H'!$H$6:$H$1506,REL_g!$C30,'2H'!$I$6:$I$1506,REL_g!I$3)</f>
        <v>0</v>
      </c>
      <c r="J30" s="83">
        <f>SUMIFS('2H'!$E$6:$E$1506,'2H'!$H$6:$H$1506,REL_g!$C30,'2H'!$I$6:$I$1506,REL_g!J$3)</f>
        <v>0</v>
      </c>
      <c r="K30" s="83">
        <f>SUMIFS('2H'!$E$6:$E$1506,'2H'!$H$6:$H$1506,REL_g!$C30,'2H'!$I$6:$I$1506,REL_g!K$3)</f>
        <v>0</v>
      </c>
      <c r="L30" s="83">
        <f>SUMIFS('2H'!$E$6:$E$1506,'2H'!$H$6:$H$1506,REL_g!$C30,'2H'!$I$6:$I$1506,REL_g!L$3)</f>
        <v>0</v>
      </c>
      <c r="M30" s="83">
        <f>SUMIFS('2H'!$E$6:$E$1506,'2H'!$H$6:$H$1506,REL_g!$C30,'2H'!$I$6:$I$1506,REL_g!M$3)</f>
        <v>0</v>
      </c>
      <c r="N30" s="83">
        <f>SUMIFS('2H'!$E$6:$E$1506,'2H'!$H$6:$H$1506,REL_g!$C30,'2H'!$I$6:$I$1506,REL_g!N$3)</f>
        <v>0</v>
      </c>
      <c r="O30" s="83">
        <f>SUMIFS('2H'!$E$6:$E$1506,'2H'!$H$6:$H$1506,REL_g!$C30,'2H'!$I$6:$I$1506,REL_g!O$3)</f>
        <v>0</v>
      </c>
    </row>
    <row r="31" spans="3:15" ht="30" customHeight="1" thickTop="1" thickBot="1">
      <c r="C31" s="76" t="str">
        <f>IF(CAD_a!C20="","",CAD_a!C20)</f>
        <v/>
      </c>
      <c r="D31" s="82">
        <f>SUMIFS('2H'!$E$6:$E$1506,'2H'!$H$6:$H$1506,REL_g!$C31,'2H'!$I$6:$I$1506,REL_g!D$3)</f>
        <v>0</v>
      </c>
      <c r="E31" s="83">
        <f>SUMIFS('2H'!$E$6:$E$1506,'2H'!$H$6:$H$1506,REL_g!$C31,'2H'!$I$6:$I$1506,REL_g!E$3)</f>
        <v>0</v>
      </c>
      <c r="F31" s="83">
        <f>SUMIFS('2H'!$E$6:$E$1506,'2H'!$H$6:$H$1506,REL_g!$C31,'2H'!$I$6:$I$1506,REL_g!F$3)</f>
        <v>0</v>
      </c>
      <c r="G31" s="83">
        <f>SUMIFS('2H'!$E$6:$E$1506,'2H'!$H$6:$H$1506,REL_g!$C31,'2H'!$I$6:$I$1506,REL_g!G$3)</f>
        <v>0</v>
      </c>
      <c r="H31" s="83">
        <f>SUMIFS('2H'!$E$6:$E$1506,'2H'!$H$6:$H$1506,REL_g!$C31,'2H'!$I$6:$I$1506,REL_g!H$3)</f>
        <v>0</v>
      </c>
      <c r="I31" s="83">
        <f>SUMIFS('2H'!$E$6:$E$1506,'2H'!$H$6:$H$1506,REL_g!$C31,'2H'!$I$6:$I$1506,REL_g!I$3)</f>
        <v>0</v>
      </c>
      <c r="J31" s="83">
        <f>SUMIFS('2H'!$E$6:$E$1506,'2H'!$H$6:$H$1506,REL_g!$C31,'2H'!$I$6:$I$1506,REL_g!J$3)</f>
        <v>0</v>
      </c>
      <c r="K31" s="83">
        <f>SUMIFS('2H'!$E$6:$E$1506,'2H'!$H$6:$H$1506,REL_g!$C31,'2H'!$I$6:$I$1506,REL_g!K$3)</f>
        <v>0</v>
      </c>
      <c r="L31" s="83">
        <f>SUMIFS('2H'!$E$6:$E$1506,'2H'!$H$6:$H$1506,REL_g!$C31,'2H'!$I$6:$I$1506,REL_g!L$3)</f>
        <v>0</v>
      </c>
      <c r="M31" s="83">
        <f>SUMIFS('2H'!$E$6:$E$1506,'2H'!$H$6:$H$1506,REL_g!$C31,'2H'!$I$6:$I$1506,REL_g!M$3)</f>
        <v>0</v>
      </c>
      <c r="N31" s="83">
        <f>SUMIFS('2H'!$E$6:$E$1506,'2H'!$H$6:$H$1506,REL_g!$C31,'2H'!$I$6:$I$1506,REL_g!N$3)</f>
        <v>0</v>
      </c>
      <c r="O31" s="83">
        <f>SUMIFS('2H'!$E$6:$E$1506,'2H'!$H$6:$H$1506,REL_g!$C31,'2H'!$I$6:$I$1506,REL_g!O$3)</f>
        <v>0</v>
      </c>
    </row>
    <row r="32" spans="3:15" ht="30" customHeight="1" thickTop="1" thickBot="1">
      <c r="C32" s="76" t="str">
        <f>IF(CAD_a!C21="","",CAD_a!C21)</f>
        <v/>
      </c>
      <c r="D32" s="82">
        <f>SUMIFS('2H'!$E$6:$E$1506,'2H'!$H$6:$H$1506,REL_g!$C32,'2H'!$I$6:$I$1506,REL_g!D$3)</f>
        <v>0</v>
      </c>
      <c r="E32" s="83">
        <f>SUMIFS('2H'!$E$6:$E$1506,'2H'!$H$6:$H$1506,REL_g!$C32,'2H'!$I$6:$I$1506,REL_g!E$3)</f>
        <v>0</v>
      </c>
      <c r="F32" s="83">
        <f>SUMIFS('2H'!$E$6:$E$1506,'2H'!$H$6:$H$1506,REL_g!$C32,'2H'!$I$6:$I$1506,REL_g!F$3)</f>
        <v>0</v>
      </c>
      <c r="G32" s="83">
        <f>SUMIFS('2H'!$E$6:$E$1506,'2H'!$H$6:$H$1506,REL_g!$C32,'2H'!$I$6:$I$1506,REL_g!G$3)</f>
        <v>0</v>
      </c>
      <c r="H32" s="83">
        <f>SUMIFS('2H'!$E$6:$E$1506,'2H'!$H$6:$H$1506,REL_g!$C32,'2H'!$I$6:$I$1506,REL_g!H$3)</f>
        <v>0</v>
      </c>
      <c r="I32" s="83">
        <f>SUMIFS('2H'!$E$6:$E$1506,'2H'!$H$6:$H$1506,REL_g!$C32,'2H'!$I$6:$I$1506,REL_g!I$3)</f>
        <v>0</v>
      </c>
      <c r="J32" s="83">
        <f>SUMIFS('2H'!$E$6:$E$1506,'2H'!$H$6:$H$1506,REL_g!$C32,'2H'!$I$6:$I$1506,REL_g!J$3)</f>
        <v>0</v>
      </c>
      <c r="K32" s="83">
        <f>SUMIFS('2H'!$E$6:$E$1506,'2H'!$H$6:$H$1506,REL_g!$C32,'2H'!$I$6:$I$1506,REL_g!K$3)</f>
        <v>0</v>
      </c>
      <c r="L32" s="83">
        <f>SUMIFS('2H'!$E$6:$E$1506,'2H'!$H$6:$H$1506,REL_g!$C32,'2H'!$I$6:$I$1506,REL_g!L$3)</f>
        <v>0</v>
      </c>
      <c r="M32" s="83">
        <f>SUMIFS('2H'!$E$6:$E$1506,'2H'!$H$6:$H$1506,REL_g!$C32,'2H'!$I$6:$I$1506,REL_g!M$3)</f>
        <v>0</v>
      </c>
      <c r="N32" s="83">
        <f>SUMIFS('2H'!$E$6:$E$1506,'2H'!$H$6:$H$1506,REL_g!$C32,'2H'!$I$6:$I$1506,REL_g!N$3)</f>
        <v>0</v>
      </c>
      <c r="O32" s="83">
        <f>SUMIFS('2H'!$E$6:$E$1506,'2H'!$H$6:$H$1506,REL_g!$C32,'2H'!$I$6:$I$1506,REL_g!O$3)</f>
        <v>0</v>
      </c>
    </row>
    <row r="33" spans="3:15" ht="30" customHeight="1" thickTop="1" thickBot="1">
      <c r="C33" s="76" t="str">
        <f>IF(CAD_a!C22="","",CAD_a!C22)</f>
        <v/>
      </c>
      <c r="D33" s="82">
        <f>SUMIFS('2H'!$E$6:$E$1506,'2H'!$H$6:$H$1506,REL_g!$C33,'2H'!$I$6:$I$1506,REL_g!D$3)</f>
        <v>0</v>
      </c>
      <c r="E33" s="83">
        <f>SUMIFS('2H'!$E$6:$E$1506,'2H'!$H$6:$H$1506,REL_g!$C33,'2H'!$I$6:$I$1506,REL_g!E$3)</f>
        <v>0</v>
      </c>
      <c r="F33" s="83">
        <f>SUMIFS('2H'!$E$6:$E$1506,'2H'!$H$6:$H$1506,REL_g!$C33,'2H'!$I$6:$I$1506,REL_g!F$3)</f>
        <v>0</v>
      </c>
      <c r="G33" s="83">
        <f>SUMIFS('2H'!$E$6:$E$1506,'2H'!$H$6:$H$1506,REL_g!$C33,'2H'!$I$6:$I$1506,REL_g!G$3)</f>
        <v>0</v>
      </c>
      <c r="H33" s="83">
        <f>SUMIFS('2H'!$E$6:$E$1506,'2H'!$H$6:$H$1506,REL_g!$C33,'2H'!$I$6:$I$1506,REL_g!H$3)</f>
        <v>0</v>
      </c>
      <c r="I33" s="83">
        <f>SUMIFS('2H'!$E$6:$E$1506,'2H'!$H$6:$H$1506,REL_g!$C33,'2H'!$I$6:$I$1506,REL_g!I$3)</f>
        <v>0</v>
      </c>
      <c r="J33" s="83">
        <f>SUMIFS('2H'!$E$6:$E$1506,'2H'!$H$6:$H$1506,REL_g!$C33,'2H'!$I$6:$I$1506,REL_g!J$3)</f>
        <v>0</v>
      </c>
      <c r="K33" s="83">
        <f>SUMIFS('2H'!$E$6:$E$1506,'2H'!$H$6:$H$1506,REL_g!$C33,'2H'!$I$6:$I$1506,REL_g!K$3)</f>
        <v>0</v>
      </c>
      <c r="L33" s="83">
        <f>SUMIFS('2H'!$E$6:$E$1506,'2H'!$H$6:$H$1506,REL_g!$C33,'2H'!$I$6:$I$1506,REL_g!L$3)</f>
        <v>0</v>
      </c>
      <c r="M33" s="83">
        <f>SUMIFS('2H'!$E$6:$E$1506,'2H'!$H$6:$H$1506,REL_g!$C33,'2H'!$I$6:$I$1506,REL_g!M$3)</f>
        <v>0</v>
      </c>
      <c r="N33" s="83">
        <f>SUMIFS('2H'!$E$6:$E$1506,'2H'!$H$6:$H$1506,REL_g!$C33,'2H'!$I$6:$I$1506,REL_g!N$3)</f>
        <v>0</v>
      </c>
      <c r="O33" s="83">
        <f>SUMIFS('2H'!$E$6:$E$1506,'2H'!$H$6:$H$1506,REL_g!$C33,'2H'!$I$6:$I$1506,REL_g!O$3)</f>
        <v>0</v>
      </c>
    </row>
    <row r="34" spans="3:15" ht="30" customHeight="1" thickTop="1" thickBot="1">
      <c r="C34" s="76" t="str">
        <f>IF(CAD_a!C23="","",CAD_a!C23)</f>
        <v/>
      </c>
      <c r="D34" s="82">
        <f>SUMIFS('2H'!$E$6:$E$1506,'2H'!$H$6:$H$1506,REL_g!$C34,'2H'!$I$6:$I$1506,REL_g!D$3)</f>
        <v>0</v>
      </c>
      <c r="E34" s="83">
        <f>SUMIFS('2H'!$E$6:$E$1506,'2H'!$H$6:$H$1506,REL_g!$C34,'2H'!$I$6:$I$1506,REL_g!E$3)</f>
        <v>0</v>
      </c>
      <c r="F34" s="83">
        <f>SUMIFS('2H'!$E$6:$E$1506,'2H'!$H$6:$H$1506,REL_g!$C34,'2H'!$I$6:$I$1506,REL_g!F$3)</f>
        <v>0</v>
      </c>
      <c r="G34" s="83">
        <f>SUMIFS('2H'!$E$6:$E$1506,'2H'!$H$6:$H$1506,REL_g!$C34,'2H'!$I$6:$I$1506,REL_g!G$3)</f>
        <v>0</v>
      </c>
      <c r="H34" s="83">
        <f>SUMIFS('2H'!$E$6:$E$1506,'2H'!$H$6:$H$1506,REL_g!$C34,'2H'!$I$6:$I$1506,REL_g!H$3)</f>
        <v>0</v>
      </c>
      <c r="I34" s="83">
        <f>SUMIFS('2H'!$E$6:$E$1506,'2H'!$H$6:$H$1506,REL_g!$C34,'2H'!$I$6:$I$1506,REL_g!I$3)</f>
        <v>0</v>
      </c>
      <c r="J34" s="83">
        <f>SUMIFS('2H'!$E$6:$E$1506,'2H'!$H$6:$H$1506,REL_g!$C34,'2H'!$I$6:$I$1506,REL_g!J$3)</f>
        <v>0</v>
      </c>
      <c r="K34" s="83">
        <f>SUMIFS('2H'!$E$6:$E$1506,'2H'!$H$6:$H$1506,REL_g!$C34,'2H'!$I$6:$I$1506,REL_g!K$3)</f>
        <v>0</v>
      </c>
      <c r="L34" s="83">
        <f>SUMIFS('2H'!$E$6:$E$1506,'2H'!$H$6:$H$1506,REL_g!$C34,'2H'!$I$6:$I$1506,REL_g!L$3)</f>
        <v>0</v>
      </c>
      <c r="M34" s="83">
        <f>SUMIFS('2H'!$E$6:$E$1506,'2H'!$H$6:$H$1506,REL_g!$C34,'2H'!$I$6:$I$1506,REL_g!M$3)</f>
        <v>0</v>
      </c>
      <c r="N34" s="83">
        <f>SUMIFS('2H'!$E$6:$E$1506,'2H'!$H$6:$H$1506,REL_g!$C34,'2H'!$I$6:$I$1506,REL_g!N$3)</f>
        <v>0</v>
      </c>
      <c r="O34" s="83">
        <f>SUMIFS('2H'!$E$6:$E$1506,'2H'!$H$6:$H$1506,REL_g!$C34,'2H'!$I$6:$I$1506,REL_g!O$3)</f>
        <v>0</v>
      </c>
    </row>
    <row r="35" spans="3:15" ht="30" customHeight="1" thickTop="1">
      <c r="C35" s="76" t="str">
        <f>IF(CAD_a!C24="","",CAD_a!C24)</f>
        <v/>
      </c>
      <c r="D35" s="82">
        <f>SUMIFS('2H'!$E$6:$E$1506,'2H'!$H$6:$H$1506,REL_g!$C35,'2H'!$I$6:$I$1506,REL_g!D$3)</f>
        <v>0</v>
      </c>
      <c r="E35" s="83">
        <f>SUMIFS('2H'!$E$6:$E$1506,'2H'!$H$6:$H$1506,REL_g!$C35,'2H'!$I$6:$I$1506,REL_g!E$3)</f>
        <v>0</v>
      </c>
      <c r="F35" s="83">
        <f>SUMIFS('2H'!$E$6:$E$1506,'2H'!$H$6:$H$1506,REL_g!$C35,'2H'!$I$6:$I$1506,REL_g!F$3)</f>
        <v>0</v>
      </c>
      <c r="G35" s="83">
        <f>SUMIFS('2H'!$E$6:$E$1506,'2H'!$H$6:$H$1506,REL_g!$C35,'2H'!$I$6:$I$1506,REL_g!G$3)</f>
        <v>0</v>
      </c>
      <c r="H35" s="83">
        <f>SUMIFS('2H'!$E$6:$E$1506,'2H'!$H$6:$H$1506,REL_g!$C35,'2H'!$I$6:$I$1506,REL_g!H$3)</f>
        <v>0</v>
      </c>
      <c r="I35" s="83">
        <f>SUMIFS('2H'!$E$6:$E$1506,'2H'!$H$6:$H$1506,REL_g!$C35,'2H'!$I$6:$I$1506,REL_g!I$3)</f>
        <v>0</v>
      </c>
      <c r="J35" s="83">
        <f>SUMIFS('2H'!$E$6:$E$1506,'2H'!$H$6:$H$1506,REL_g!$C35,'2H'!$I$6:$I$1506,REL_g!J$3)</f>
        <v>0</v>
      </c>
      <c r="K35" s="83">
        <f>SUMIFS('2H'!$E$6:$E$1506,'2H'!$H$6:$H$1506,REL_g!$C35,'2H'!$I$6:$I$1506,REL_g!K$3)</f>
        <v>0</v>
      </c>
      <c r="L35" s="83">
        <f>SUMIFS('2H'!$E$6:$E$1506,'2H'!$H$6:$H$1506,REL_g!$C35,'2H'!$I$6:$I$1506,REL_g!L$3)</f>
        <v>0</v>
      </c>
      <c r="M35" s="83">
        <f>SUMIFS('2H'!$E$6:$E$1506,'2H'!$H$6:$H$1506,REL_g!$C35,'2H'!$I$6:$I$1506,REL_g!M$3)</f>
        <v>0</v>
      </c>
      <c r="N35" s="83">
        <f>SUMIFS('2H'!$E$6:$E$1506,'2H'!$H$6:$H$1506,REL_g!$C35,'2H'!$I$6:$I$1506,REL_g!N$3)</f>
        <v>0</v>
      </c>
      <c r="O35" s="83">
        <f>SUMIFS('2H'!$E$6:$E$1506,'2H'!$H$6:$H$1506,REL_g!$C35,'2H'!$I$6:$I$1506,REL_g!O$3)</f>
        <v>0</v>
      </c>
    </row>
  </sheetData>
  <sheetProtection formatColumns="0" formatRows="0" insertColumns="0" insertRows="0" insertHyperlinks="0" deleteColumns="0" deleteRows="0" selectLockedCells="1" sort="0" autoFilter="0" pivotTables="0"/>
  <conditionalFormatting sqref="D16:O35">
    <cfRule type="expression" dxfId="12" priority="2">
      <formula>$C16&lt;&gt;""</formula>
    </cfRule>
    <cfRule type="expression" dxfId="11" priority="3">
      <formula>$C16=""</formula>
    </cfRule>
  </conditionalFormatting>
  <conditionalFormatting sqref="C16:C35">
    <cfRule type="cellIs" dxfId="10" priority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27.875" style="5" customWidth="1"/>
    <col min="4" max="4" width="16" style="5" customWidth="1"/>
    <col min="5" max="5" width="2.5" style="5" customWidth="1"/>
    <col min="6" max="6" width="5.125" style="5" customWidth="1"/>
    <col min="7" max="16384" width="11" style="5"/>
  </cols>
  <sheetData>
    <row r="1" spans="1:35" s="72" customFormat="1" ht="39" customHeight="1"/>
    <row r="2" spans="1:35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5" customHeight="1">
      <c r="D3" s="85"/>
      <c r="E3" s="43"/>
      <c r="F3" s="86"/>
      <c r="G3" s="86"/>
      <c r="H3" s="86"/>
      <c r="I3" s="86"/>
      <c r="J3" s="86"/>
      <c r="K3" s="86"/>
      <c r="Q3" s="63"/>
      <c r="R3" s="87"/>
      <c r="S3" s="87"/>
      <c r="T3" s="87"/>
      <c r="U3" s="87"/>
      <c r="V3" s="87"/>
      <c r="W3" s="87"/>
      <c r="X3" s="87"/>
      <c r="Y3" s="87"/>
      <c r="Z3" s="88"/>
      <c r="AA3" s="87"/>
      <c r="AB3" s="87"/>
      <c r="AC3" s="87"/>
      <c r="AD3" s="87"/>
      <c r="AE3" s="87"/>
      <c r="AF3" s="43"/>
      <c r="AG3" s="43"/>
      <c r="AH3" s="43"/>
      <c r="AI3" s="43"/>
    </row>
    <row r="4" spans="1:35" s="39" customFormat="1" ht="21.75" customHeight="1">
      <c r="A4" s="5"/>
      <c r="B4" s="5"/>
      <c r="C4" s="164" t="s">
        <v>80</v>
      </c>
      <c r="D4" s="164"/>
      <c r="E4" s="33"/>
      <c r="F4" s="118" t="s">
        <v>92</v>
      </c>
      <c r="G4" s="119"/>
      <c r="H4" s="90"/>
      <c r="I4" s="91"/>
      <c r="J4" s="91"/>
      <c r="K4" s="91"/>
      <c r="Q4" s="92"/>
      <c r="R4" s="34"/>
      <c r="S4" s="34"/>
      <c r="T4" s="34"/>
      <c r="U4" s="34"/>
      <c r="V4" s="34"/>
      <c r="W4" s="34"/>
      <c r="X4" s="34"/>
      <c r="Y4" s="34"/>
      <c r="Z4" s="93"/>
      <c r="AA4" s="34"/>
      <c r="AB4" s="34"/>
      <c r="AC4" s="34"/>
      <c r="AD4" s="34"/>
      <c r="AE4" s="34"/>
      <c r="AF4" s="33"/>
      <c r="AG4" s="33"/>
      <c r="AH4" s="33"/>
      <c r="AI4" s="33"/>
    </row>
    <row r="5" spans="1:35" s="36" customFormat="1" ht="51" customHeight="1">
      <c r="A5" s="5"/>
      <c r="B5" s="5"/>
      <c r="C5" s="165" t="str">
        <f>COUNTIF(EXE!$G$5:$G$504,"Concluído")&amp;" / "&amp;COUNTA('5W'!$C$6:$C$505)</f>
        <v>1 / 33</v>
      </c>
      <c r="D5" s="166"/>
      <c r="E5" s="94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95"/>
      <c r="Q5" s="96"/>
      <c r="R5" s="38"/>
      <c r="S5" s="38"/>
      <c r="T5" s="38"/>
      <c r="U5" s="38"/>
      <c r="V5" s="38"/>
      <c r="W5" s="38"/>
      <c r="X5" s="38"/>
      <c r="Y5" s="38"/>
      <c r="Z5" s="97"/>
      <c r="AA5" s="38"/>
      <c r="AB5" s="38"/>
      <c r="AC5" s="38"/>
      <c r="AD5" s="38"/>
      <c r="AE5" s="38"/>
      <c r="AF5" s="37"/>
      <c r="AG5" s="37"/>
      <c r="AH5" s="37"/>
      <c r="AI5" s="37"/>
    </row>
    <row r="6" spans="1:35" s="36" customFormat="1" ht="6.95" customHeight="1">
      <c r="A6" s="5"/>
      <c r="B6" s="5"/>
      <c r="C6" s="35"/>
      <c r="D6" s="94"/>
      <c r="E6" s="94"/>
      <c r="F6" s="107"/>
      <c r="G6" s="107"/>
      <c r="H6" s="107"/>
      <c r="I6" s="107"/>
      <c r="J6" s="107"/>
      <c r="K6" s="107"/>
      <c r="L6" s="107"/>
      <c r="M6" s="107"/>
      <c r="N6" s="107"/>
      <c r="O6" s="107"/>
      <c r="Q6" s="96"/>
      <c r="R6" s="38"/>
      <c r="S6" s="38"/>
      <c r="T6" s="38"/>
      <c r="U6" s="38"/>
      <c r="V6" s="38"/>
      <c r="W6" s="38"/>
      <c r="X6" s="38"/>
      <c r="Y6" s="38"/>
      <c r="Z6" s="97"/>
      <c r="AA6" s="38"/>
      <c r="AB6" s="38"/>
      <c r="AC6" s="38"/>
      <c r="AD6" s="38"/>
      <c r="AE6" s="38"/>
      <c r="AF6" s="37"/>
      <c r="AG6" s="37"/>
      <c r="AH6" s="37"/>
      <c r="AI6" s="37"/>
    </row>
    <row r="7" spans="1:35" s="39" customFormat="1" ht="21.75" customHeight="1">
      <c r="A7" s="5"/>
      <c r="B7" s="5"/>
      <c r="C7" s="164" t="s">
        <v>75</v>
      </c>
      <c r="D7" s="164"/>
      <c r="E7" s="33"/>
      <c r="F7" s="107"/>
      <c r="G7" s="107"/>
      <c r="H7" s="107"/>
      <c r="I7" s="107"/>
      <c r="J7" s="107"/>
      <c r="K7" s="107"/>
      <c r="L7" s="107"/>
      <c r="M7" s="107"/>
      <c r="N7" s="107"/>
      <c r="O7" s="107"/>
      <c r="Q7" s="92"/>
      <c r="R7" s="34"/>
      <c r="S7" s="34"/>
      <c r="T7" s="34"/>
      <c r="U7" s="34"/>
      <c r="V7" s="34"/>
      <c r="W7" s="34"/>
      <c r="X7" s="34"/>
      <c r="Y7" s="34"/>
      <c r="Z7" s="93"/>
      <c r="AA7" s="34"/>
      <c r="AB7" s="34"/>
      <c r="AC7" s="34"/>
      <c r="AD7" s="34"/>
      <c r="AE7" s="34"/>
      <c r="AF7" s="33"/>
      <c r="AG7" s="33"/>
      <c r="AH7" s="33"/>
      <c r="AI7" s="33"/>
    </row>
    <row r="8" spans="1:35" s="36" customFormat="1" ht="51" customHeight="1">
      <c r="A8" s="5"/>
      <c r="B8" s="5"/>
      <c r="C8" s="162">
        <f>COUNTIF(EXE!$G$5:$G$504,"Concluído")/COUNTA('5W'!$C$6:$C$505)</f>
        <v>3.0303030303030304E-2</v>
      </c>
      <c r="D8" s="163"/>
      <c r="E8" s="94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95"/>
      <c r="Q8" s="96"/>
      <c r="R8" s="38"/>
      <c r="S8" s="38"/>
      <c r="T8" s="38"/>
      <c r="U8" s="38"/>
      <c r="V8" s="38"/>
      <c r="W8" s="38"/>
      <c r="X8" s="38"/>
      <c r="Y8" s="38"/>
      <c r="Z8" s="97"/>
      <c r="AA8" s="38"/>
      <c r="AB8" s="38"/>
      <c r="AC8" s="38"/>
      <c r="AD8" s="38"/>
      <c r="AE8" s="38"/>
      <c r="AF8" s="37"/>
      <c r="AG8" s="37"/>
      <c r="AH8" s="37"/>
      <c r="AI8" s="37"/>
    </row>
    <row r="9" spans="1:35" s="36" customFormat="1" ht="6.95" customHeight="1">
      <c r="A9" s="5"/>
      <c r="B9" s="5"/>
      <c r="C9" s="35"/>
      <c r="D9" s="94"/>
      <c r="E9" s="94"/>
      <c r="F9" s="98"/>
      <c r="G9" s="98"/>
      <c r="H9" s="98"/>
      <c r="I9" s="98"/>
      <c r="J9" s="98"/>
      <c r="K9" s="98"/>
      <c r="Q9" s="96"/>
      <c r="R9" s="38"/>
      <c r="S9" s="38"/>
      <c r="T9" s="38"/>
      <c r="U9" s="38"/>
      <c r="V9" s="38"/>
      <c r="W9" s="38"/>
      <c r="X9" s="38"/>
      <c r="Y9" s="38"/>
      <c r="Z9" s="97"/>
      <c r="AA9" s="38"/>
      <c r="AB9" s="38"/>
      <c r="AC9" s="38"/>
      <c r="AD9" s="38"/>
      <c r="AE9" s="38"/>
      <c r="AF9" s="37"/>
      <c r="AG9" s="37"/>
      <c r="AH9" s="37"/>
      <c r="AI9" s="37"/>
    </row>
    <row r="10" spans="1:35" s="39" customFormat="1" ht="21.75" customHeight="1">
      <c r="A10" s="5"/>
      <c r="B10" s="5"/>
      <c r="C10" s="164" t="s">
        <v>81</v>
      </c>
      <c r="D10" s="164"/>
      <c r="E10" s="33"/>
      <c r="F10" s="118" t="s">
        <v>93</v>
      </c>
      <c r="G10" s="89"/>
      <c r="H10" s="90"/>
      <c r="I10" s="91"/>
      <c r="J10" s="91"/>
      <c r="K10" s="91"/>
      <c r="Q10" s="92"/>
      <c r="R10" s="34"/>
      <c r="S10" s="34"/>
      <c r="T10" s="34"/>
      <c r="U10" s="34"/>
      <c r="V10" s="34"/>
      <c r="W10" s="34"/>
      <c r="X10" s="34"/>
      <c r="Y10" s="34"/>
      <c r="Z10" s="93"/>
      <c r="AA10" s="34"/>
      <c r="AB10" s="34"/>
      <c r="AC10" s="34"/>
      <c r="AD10" s="34"/>
      <c r="AE10" s="34"/>
      <c r="AF10" s="33"/>
      <c r="AG10" s="33"/>
      <c r="AH10" s="33"/>
      <c r="AI10" s="33"/>
    </row>
    <row r="11" spans="1:35" s="36" customFormat="1" ht="51" customHeight="1">
      <c r="A11" s="5"/>
      <c r="B11" s="5"/>
      <c r="C11" s="165" t="str">
        <f>COUNTIF('2H'!$G$6:$G$1506,"Realizado")&amp;" / "&amp;COUNTA('2H'!$D$6:$D$1506)</f>
        <v>7 / 80</v>
      </c>
      <c r="D11" s="166"/>
      <c r="E11" s="94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95"/>
      <c r="Q11" s="96"/>
      <c r="R11" s="38"/>
      <c r="S11" s="38"/>
      <c r="T11" s="38"/>
      <c r="U11" s="38"/>
      <c r="V11" s="38"/>
      <c r="W11" s="38"/>
      <c r="X11" s="38"/>
      <c r="Y11" s="38"/>
      <c r="Z11" s="97"/>
      <c r="AA11" s="38"/>
      <c r="AB11" s="38"/>
      <c r="AC11" s="38"/>
      <c r="AD11" s="38"/>
      <c r="AE11" s="38"/>
      <c r="AF11" s="37"/>
      <c r="AG11" s="37"/>
      <c r="AH11" s="37"/>
      <c r="AI11" s="37"/>
    </row>
    <row r="12" spans="1:35" s="36" customFormat="1" ht="6.95" customHeight="1">
      <c r="A12" s="5"/>
      <c r="B12" s="5"/>
      <c r="C12" s="35"/>
      <c r="D12" s="94"/>
      <c r="E12" s="94"/>
      <c r="F12" s="100"/>
      <c r="G12" s="100"/>
      <c r="H12" s="100"/>
      <c r="I12" s="100"/>
      <c r="J12" s="100"/>
      <c r="K12" s="100"/>
      <c r="L12" s="40"/>
      <c r="M12" s="40"/>
      <c r="N12" s="40"/>
      <c r="O12" s="40"/>
      <c r="P12" s="40"/>
      <c r="Q12" s="99"/>
      <c r="R12" s="38"/>
      <c r="S12" s="38"/>
      <c r="T12" s="38"/>
      <c r="U12" s="38"/>
      <c r="V12" s="38"/>
      <c r="W12" s="38"/>
      <c r="X12" s="38"/>
      <c r="Y12" s="38"/>
      <c r="Z12" s="97"/>
      <c r="AA12" s="38"/>
      <c r="AB12" s="38"/>
      <c r="AC12" s="38"/>
      <c r="AD12" s="38"/>
      <c r="AE12" s="38"/>
      <c r="AF12" s="37"/>
      <c r="AG12" s="37"/>
      <c r="AH12" s="37"/>
      <c r="AI12" s="37"/>
    </row>
    <row r="13" spans="1:35" s="39" customFormat="1" ht="21.75" customHeight="1">
      <c r="A13" s="5"/>
      <c r="B13" s="5"/>
      <c r="C13" s="164" t="s">
        <v>76</v>
      </c>
      <c r="D13" s="164"/>
      <c r="E13" s="33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Q13" s="92"/>
      <c r="R13" s="34"/>
      <c r="S13" s="34"/>
      <c r="T13" s="34"/>
      <c r="U13" s="34"/>
      <c r="V13" s="34"/>
      <c r="W13" s="34"/>
      <c r="X13" s="34"/>
      <c r="Y13" s="34"/>
      <c r="Z13" s="93"/>
      <c r="AA13" s="34"/>
      <c r="AB13" s="34"/>
      <c r="AC13" s="34"/>
      <c r="AD13" s="34"/>
      <c r="AE13" s="34"/>
      <c r="AF13" s="33"/>
      <c r="AG13" s="33"/>
      <c r="AH13" s="33"/>
      <c r="AI13" s="33"/>
    </row>
    <row r="14" spans="1:35" s="36" customFormat="1" ht="51" customHeight="1">
      <c r="A14" s="5"/>
      <c r="B14" s="5"/>
      <c r="C14" s="162">
        <f>COUNTIF('2H'!$G$6:$G$1506,"Realizado")/COUNTA('2H'!$D$6:$D$1506)</f>
        <v>8.7499999999999994E-2</v>
      </c>
      <c r="D14" s="163"/>
      <c r="E14" s="94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95"/>
      <c r="Q14" s="96"/>
      <c r="R14" s="38"/>
      <c r="S14" s="38"/>
      <c r="T14" s="38"/>
      <c r="U14" s="38"/>
      <c r="V14" s="38"/>
      <c r="W14" s="38"/>
      <c r="X14" s="38"/>
      <c r="Y14" s="38"/>
      <c r="Z14" s="97"/>
      <c r="AA14" s="38"/>
      <c r="AB14" s="38"/>
      <c r="AC14" s="38"/>
      <c r="AD14" s="38"/>
      <c r="AE14" s="38"/>
      <c r="AF14" s="37"/>
      <c r="AG14" s="37"/>
      <c r="AH14" s="37"/>
      <c r="AI14" s="37"/>
    </row>
  </sheetData>
  <sheetProtection formatColumns="0" formatRows="0" insertColumns="0" insertRows="0" insertHyperlinks="0" deleteColumns="0" deleteRows="0" selectLockedCells="1" sort="0" autoFilter="0" pivotTables="0"/>
  <mergeCells count="8">
    <mergeCell ref="C14:D14"/>
    <mergeCell ref="C4:D4"/>
    <mergeCell ref="C5:D5"/>
    <mergeCell ref="C7:D7"/>
    <mergeCell ref="C8:D8"/>
    <mergeCell ref="C10:D10"/>
    <mergeCell ref="C11:D11"/>
    <mergeCell ref="C13:D13"/>
  </mergeCells>
  <conditionalFormatting sqref="C14:D14">
    <cfRule type="cellIs" dxfId="9" priority="10" operator="greaterThan">
      <formula>0.5</formula>
    </cfRule>
    <cfRule type="cellIs" dxfId="8" priority="11" operator="lessThanOrEqual">
      <formula>0.5</formula>
    </cfRule>
  </conditionalFormatting>
  <conditionalFormatting sqref="C14">
    <cfRule type="cellIs" dxfId="7" priority="7" operator="between">
      <formula>0.4</formula>
      <formula>0.85</formula>
    </cfRule>
    <cfRule type="cellIs" dxfId="6" priority="8" operator="lessThanOrEqual">
      <formula>0.4</formula>
    </cfRule>
    <cfRule type="cellIs" dxfId="5" priority="9" operator="greaterThanOrEqual">
      <formula>0.85</formula>
    </cfRule>
  </conditionalFormatting>
  <conditionalFormatting sqref="C8:D8">
    <cfRule type="cellIs" dxfId="4" priority="4" operator="greaterThan">
      <formula>0.5</formula>
    </cfRule>
    <cfRule type="cellIs" dxfId="3" priority="5" operator="lessThanOrEqual">
      <formula>0.5</formula>
    </cfRule>
  </conditionalFormatting>
  <conditionalFormatting sqref="C8">
    <cfRule type="cellIs" dxfId="2" priority="1" operator="between">
      <formula>0.4</formula>
      <formula>0.85</formula>
    </cfRule>
    <cfRule type="cellIs" dxfId="1" priority="2" operator="lessThanOrEqual">
      <formula>0.4</formula>
    </cfRule>
    <cfRule type="cellIs" dxfId="0" priority="3" operator="greaterThanOrEqual">
      <formula>0.85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5"/>
  <dimension ref="A1:Q16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12" style="5" customWidth="1"/>
    <col min="4" max="4" width="34.375" style="5" bestFit="1" customWidth="1"/>
    <col min="5" max="7" width="27.375" style="5" customWidth="1"/>
    <col min="8" max="8" width="12.625" style="5" customWidth="1"/>
    <col min="9" max="9" width="27.375" style="5" customWidth="1"/>
    <col min="10" max="10" width="5.625" style="5" customWidth="1"/>
    <col min="11" max="11" width="11" style="5" customWidth="1"/>
    <col min="12" max="14" width="11" style="5"/>
    <col min="15" max="15" width="11" style="5" customWidth="1"/>
    <col min="16" max="19" width="11" style="5"/>
    <col min="20" max="20" width="5.125" style="5" customWidth="1"/>
    <col min="21" max="16384" width="11" style="5"/>
  </cols>
  <sheetData>
    <row r="1" spans="1:17" s="44" customFormat="1" ht="39" customHeight="1"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6"/>
    </row>
    <row r="2" spans="1:17" s="1" customFormat="1" ht="30" customHeight="1"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1:17" ht="13.5" customHeight="1">
      <c r="D3" s="7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50.1" customHeight="1">
      <c r="C4" s="18" t="s">
        <v>79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7" s="21" customFormat="1" ht="27" customHeight="1">
      <c r="A5" s="20"/>
      <c r="C5" s="22" t="s">
        <v>10</v>
      </c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s="11" customFormat="1" ht="27" customHeight="1">
      <c r="A6" s="10"/>
      <c r="C6" s="168" t="s">
        <v>0</v>
      </c>
      <c r="D6" s="168"/>
      <c r="E6" s="168"/>
      <c r="F6" s="168"/>
      <c r="G6" s="168"/>
      <c r="H6" s="168"/>
      <c r="I6" s="24"/>
      <c r="J6" s="24"/>
      <c r="K6" s="24"/>
      <c r="L6" s="24"/>
      <c r="M6" s="27"/>
    </row>
    <row r="7" spans="1:17" s="11" customFormat="1" ht="36" customHeight="1">
      <c r="A7" s="10"/>
      <c r="C7" s="45" t="s">
        <v>1</v>
      </c>
      <c r="D7" s="26" t="s">
        <v>82</v>
      </c>
      <c r="E7" s="171" t="s">
        <v>84</v>
      </c>
      <c r="F7" s="172"/>
      <c r="G7" s="172"/>
      <c r="H7" s="172"/>
      <c r="I7" s="173"/>
      <c r="J7" s="25"/>
    </row>
    <row r="8" spans="1:17" s="11" customFormat="1" ht="8.1" customHeight="1">
      <c r="A8" s="10"/>
      <c r="C8" s="169"/>
      <c r="D8" s="169"/>
      <c r="E8" s="169"/>
      <c r="F8" s="169"/>
      <c r="G8" s="170"/>
      <c r="H8" s="169"/>
      <c r="I8" s="169"/>
    </row>
    <row r="9" spans="1:17" s="11" customFormat="1" ht="36" customHeight="1">
      <c r="A9" s="10"/>
      <c r="C9" s="45" t="s">
        <v>2</v>
      </c>
      <c r="D9" s="26" t="s">
        <v>83</v>
      </c>
      <c r="E9" s="171" t="s">
        <v>85</v>
      </c>
      <c r="F9" s="172"/>
      <c r="G9" s="172"/>
      <c r="H9" s="172"/>
      <c r="I9" s="173"/>
      <c r="J9" s="25"/>
    </row>
    <row r="10" spans="1:17" s="11" customFormat="1" ht="8.1" customHeight="1">
      <c r="A10" s="10"/>
      <c r="C10" s="169"/>
      <c r="D10" s="169"/>
      <c r="E10" s="169"/>
      <c r="F10" s="169"/>
      <c r="G10" s="169"/>
      <c r="H10" s="169"/>
      <c r="I10" s="169"/>
    </row>
    <row r="11" spans="1:17" s="11" customFormat="1" ht="36" customHeight="1">
      <c r="A11" s="10"/>
      <c r="C11" s="45" t="s">
        <v>3</v>
      </c>
      <c r="D11" s="26" t="s">
        <v>30</v>
      </c>
      <c r="E11" s="171" t="s">
        <v>86</v>
      </c>
      <c r="F11" s="172"/>
      <c r="G11" s="172"/>
      <c r="H11" s="172"/>
      <c r="I11" s="173"/>
      <c r="J11" s="25"/>
    </row>
    <row r="12" spans="1:17" s="11" customFormat="1" ht="8.1" customHeight="1">
      <c r="A12" s="10"/>
      <c r="C12" s="169"/>
      <c r="D12" s="169"/>
      <c r="E12" s="169"/>
      <c r="F12" s="169"/>
      <c r="G12" s="169"/>
      <c r="H12" s="169"/>
      <c r="I12" s="169"/>
    </row>
    <row r="13" spans="1:17" s="11" customFormat="1" ht="36" customHeight="1">
      <c r="A13" s="10"/>
      <c r="C13" s="45" t="s">
        <v>4</v>
      </c>
      <c r="D13" s="26" t="s">
        <v>31</v>
      </c>
      <c r="E13" s="171" t="s">
        <v>87</v>
      </c>
      <c r="F13" s="172"/>
      <c r="G13" s="172"/>
      <c r="H13" s="172"/>
      <c r="I13" s="173"/>
      <c r="J13" s="25"/>
    </row>
    <row r="14" spans="1:17" s="11" customFormat="1" ht="8.25" customHeight="1">
      <c r="A14" s="10"/>
      <c r="C14" s="169"/>
      <c r="D14" s="169"/>
      <c r="E14" s="169"/>
      <c r="F14" s="169"/>
      <c r="G14" s="169"/>
      <c r="H14" s="169"/>
      <c r="I14" s="169"/>
    </row>
    <row r="15" spans="1:17" s="11" customFormat="1" ht="36" customHeight="1">
      <c r="A15" s="10"/>
      <c r="C15" s="45" t="s">
        <v>5</v>
      </c>
      <c r="D15" s="26" t="s">
        <v>32</v>
      </c>
      <c r="E15" s="171" t="s">
        <v>88</v>
      </c>
      <c r="F15" s="172"/>
      <c r="G15" s="172"/>
      <c r="H15" s="172"/>
      <c r="I15" s="173"/>
      <c r="J15" s="25"/>
    </row>
    <row r="16" spans="1:17" s="11" customFormat="1" ht="8.25" customHeight="1">
      <c r="A16" s="10"/>
      <c r="C16" s="169"/>
      <c r="D16" s="169"/>
      <c r="E16" s="169"/>
      <c r="F16" s="169"/>
      <c r="G16" s="169"/>
      <c r="H16" s="169"/>
      <c r="I16" s="169"/>
    </row>
  </sheetData>
  <sheetProtection formatColumns="0" formatRows="0" insertColumns="0" insertRows="0" insertHyperlinks="0" deleteColumns="0" deleteRows="0" selectLockedCells="1" sort="0" autoFilter="0" pivotTables="0"/>
  <mergeCells count="16">
    <mergeCell ref="E13:I13"/>
    <mergeCell ref="C14:I14"/>
    <mergeCell ref="E15:I15"/>
    <mergeCell ref="C16:I16"/>
    <mergeCell ref="C1:D1"/>
    <mergeCell ref="E1:F1"/>
    <mergeCell ref="G1:H1"/>
    <mergeCell ref="I1:J1"/>
    <mergeCell ref="K1:L1"/>
    <mergeCell ref="C6:H6"/>
    <mergeCell ref="C8:I8"/>
    <mergeCell ref="C10:I10"/>
    <mergeCell ref="C12:I12"/>
    <mergeCell ref="E7:I7"/>
    <mergeCell ref="E9:I9"/>
    <mergeCell ref="E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CAD_f</vt:lpstr>
      <vt:lpstr>CAD_a</vt:lpstr>
      <vt:lpstr>5W</vt:lpstr>
      <vt:lpstr>2H</vt:lpstr>
      <vt:lpstr>EXE</vt:lpstr>
      <vt:lpstr>REL_pa</vt:lpstr>
      <vt:lpstr>REL_g</vt:lpstr>
      <vt:lpstr>DASH</vt:lpstr>
      <vt:lpstr>INI</vt:lpstr>
      <vt:lpstr>DUV</vt:lpstr>
      <vt:lpstr>SUG</vt:lpstr>
      <vt:lpstr>LUZ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Manoel Augusto Cardoso da Fonseca</cp:lastModifiedBy>
  <cp:lastPrinted>2020-03-03T09:24:06Z</cp:lastPrinted>
  <dcterms:created xsi:type="dcterms:W3CDTF">2017-07-25T18:13:49Z</dcterms:created>
  <dcterms:modified xsi:type="dcterms:W3CDTF">2020-03-17T19:07:46Z</dcterms:modified>
</cp:coreProperties>
</file>